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<sst xmlns="http://schemas.openxmlformats.org/spreadsheetml/2006/main" count="77" uniqueCount="56">
  <si>
    <t>附件1</t>
  </si>
  <si>
    <t>佳县2025年巩固拓展脱贫攻坚成果和乡村振兴
项目库动态调整汇总表</t>
  </si>
  <si>
    <t>单位：个、万元</t>
  </si>
  <si>
    <t>项目类型</t>
  </si>
  <si>
    <t>二级项目类型</t>
  </si>
  <si>
    <t>项目子类型</t>
  </si>
  <si>
    <t>项目个数</t>
  </si>
  <si>
    <t>项目预算总投资</t>
  </si>
  <si>
    <t>备注</t>
  </si>
  <si>
    <t>合计</t>
  </si>
  <si>
    <t>1.衔接资金</t>
  </si>
  <si>
    <t>2.其他资金</t>
  </si>
  <si>
    <t>总计：</t>
  </si>
  <si>
    <t>产业发展</t>
  </si>
  <si>
    <t>合计：</t>
  </si>
  <si>
    <t>生产项目</t>
  </si>
  <si>
    <t>小计：</t>
  </si>
  <si>
    <t>种植业基地</t>
  </si>
  <si>
    <t>养殖业基地</t>
  </si>
  <si>
    <t>休闲农业与乡村旅游</t>
  </si>
  <si>
    <t>加工流通项目</t>
  </si>
  <si>
    <t>农产品仓储保鲜冷链基础设施建设</t>
  </si>
  <si>
    <t>加工业</t>
  </si>
  <si>
    <t>配套设施项目</t>
  </si>
  <si>
    <t>小型农田水利设施建设</t>
  </si>
  <si>
    <t>产业园（区）</t>
  </si>
  <si>
    <t>产业服务支撑项目</t>
  </si>
  <si>
    <t>人才培养</t>
  </si>
  <si>
    <t>农业社会化服务</t>
  </si>
  <si>
    <t>金融保险配套项目</t>
  </si>
  <si>
    <t>小额贷款贴息</t>
  </si>
  <si>
    <t>其他</t>
  </si>
  <si>
    <t>就业项目</t>
  </si>
  <si>
    <t>务工补助</t>
  </si>
  <si>
    <t>交通费补助</t>
  </si>
  <si>
    <t>生产奖补、劳务补助等</t>
  </si>
  <si>
    <t>就业</t>
  </si>
  <si>
    <t>技能培训</t>
  </si>
  <si>
    <t>乡村工匠</t>
  </si>
  <si>
    <t>乡村工匠培育培训</t>
  </si>
  <si>
    <t>乡村建设行动</t>
  </si>
  <si>
    <t>农村基础设施
（含产业配套基础设施）</t>
  </si>
  <si>
    <t>农村道路建设（通村路、通户路、小型桥梁等）</t>
  </si>
  <si>
    <t>产业路、资源路、旅游路建设</t>
  </si>
  <si>
    <t>农村供水保障设施建设</t>
  </si>
  <si>
    <t>人居环境整治</t>
  </si>
  <si>
    <t>农村卫生厕所改造（户用、公共厕所）</t>
  </si>
  <si>
    <t>村容村貌提升</t>
  </si>
  <si>
    <t>农村公共服务</t>
  </si>
  <si>
    <t>公共照明设施</t>
  </si>
  <si>
    <t>易地搬迁后扶</t>
  </si>
  <si>
    <t>“一站式”社区综合服务设施建设</t>
  </si>
  <si>
    <t>巩固三保障成果</t>
  </si>
  <si>
    <t>教育</t>
  </si>
  <si>
    <t>享受“雨露计划”职业教育补助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</si>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</sst>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"/>
    </font>
    <font>
      <b/>
      <sz val="11"/>
      <name val="宋体"/>
      <charset val="134"/>
    </font>
    <font>
      <b/>
      <sz val="12"/>
      <color theme="1"/>
      <name val="仿宋_GB2312"/>
      <charset val="1"/>
    </font>
    <font>
      <sz val="12"/>
      <name val="仿宋_GB2312"/>
      <charset val="134"/>
    </font>
    <font>
      <sz val="12"/>
      <color theme="1"/>
      <name val="仿宋_GB2312"/>
      <charset val="1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O14" sqref="O14"/>
    </sheetView>
  </sheetViews>
  <sheetFormatPr defaultColWidth="9" defaultRowHeight="13.5" outlineLevelCol="7"/>
  <cols>
    <col min="1" max="2" width="9" style="1"/>
    <col min="3" max="3" width="22.875" style="2" customWidth="1"/>
    <col min="4" max="4" width="9" style="1"/>
    <col min="5" max="5" width="10.875" style="3" customWidth="1"/>
    <col min="6" max="6" width="11.125" style="3" customWidth="1"/>
    <col min="7" max="7" width="9.375" style="3"/>
    <col min="8" max="8" width="9" style="1"/>
  </cols>
  <sheetData>
    <row r="1" ht="20.25" spans="1:8">
      <c r="A1" s="4" t="s">
        <v>0</v>
      </c>
      <c r="B1" s="5"/>
      <c r="C1" s="6"/>
      <c r="D1" s="5"/>
      <c r="E1" s="7"/>
      <c r="F1" s="7"/>
      <c r="G1" s="7"/>
      <c r="H1" s="5"/>
    </row>
    <row r="2" ht="59" customHeight="1" spans="1:8">
      <c r="A2" s="8" t="s">
        <v>1</v>
      </c>
      <c r="B2" s="8"/>
      <c r="C2" s="9"/>
      <c r="D2" s="8"/>
      <c r="E2" s="10"/>
      <c r="F2" s="10"/>
      <c r="G2" s="10"/>
      <c r="H2" s="8"/>
    </row>
    <row r="3" ht="22.5" spans="1:8">
      <c r="A3" s="11"/>
      <c r="B3" s="11"/>
      <c r="C3" s="12"/>
      <c r="D3" s="11"/>
      <c r="E3" s="13"/>
      <c r="F3" s="14"/>
      <c r="G3" s="15" t="s">
        <v>2</v>
      </c>
      <c r="H3" s="16"/>
    </row>
    <row r="4" ht="22" customHeight="1" spans="1:8">
      <c r="A4" s="17" t="s">
        <v>3</v>
      </c>
      <c r="B4" s="18" t="s">
        <v>4</v>
      </c>
      <c r="C4" s="17" t="s">
        <v>5</v>
      </c>
      <c r="D4" s="19" t="s">
        <v>6</v>
      </c>
      <c r="E4" s="20" t="s">
        <v>7</v>
      </c>
      <c r="F4" s="20"/>
      <c r="G4" s="20"/>
      <c r="H4" s="21" t="s">
        <v>8</v>
      </c>
    </row>
    <row r="5" ht="27" spans="1:8">
      <c r="A5" s="17"/>
      <c r="B5" s="18"/>
      <c r="C5" s="17"/>
      <c r="D5" s="19"/>
      <c r="E5" s="20" t="s">
        <v>9</v>
      </c>
      <c r="F5" s="20" t="s">
        <v>10</v>
      </c>
      <c r="G5" s="20" t="s">
        <v>11</v>
      </c>
      <c r="H5" s="22"/>
    </row>
    <row r="6" ht="25" customHeight="1" spans="1:8">
      <c r="A6" s="23" t="s">
        <v>12</v>
      </c>
      <c r="B6" s="23"/>
      <c r="C6" s="24"/>
      <c r="D6" s="25">
        <f>SUM(D7+D24+D32+D43+D46++D49)</f>
        <v>774</v>
      </c>
      <c r="E6" s="26">
        <f>SUM(E7+E24+E32+E43+E46++E49)</f>
        <v>41887.2205</v>
      </c>
      <c r="F6" s="26">
        <f>SUM(F7+F24+F32+F43+F46++F49)</f>
        <v>37256.6565</v>
      </c>
      <c r="G6" s="26">
        <f>SUM(G7+G24+G32+G43+G46++G49)</f>
        <v>4630.564</v>
      </c>
      <c r="H6" s="25"/>
    </row>
    <row r="7" ht="25" customHeight="1" spans="1:8">
      <c r="A7" s="27" t="s">
        <v>13</v>
      </c>
      <c r="B7" s="28" t="s">
        <v>14</v>
      </c>
      <c r="C7" s="29"/>
      <c r="D7" s="25">
        <f>SUM(D8+D12+D15+D18+D21)</f>
        <v>296</v>
      </c>
      <c r="E7" s="26">
        <f>SUM(E8+E12+E15+E18+E21)</f>
        <v>19255.0705</v>
      </c>
      <c r="F7" s="25">
        <f>SUM(F8+F12+F15+F18+F21)</f>
        <v>17326.7065</v>
      </c>
      <c r="G7" s="26">
        <f>SUM(G8+G12+G15+G18+G21)</f>
        <v>1928.364</v>
      </c>
      <c r="H7" s="25"/>
    </row>
    <row r="8" ht="25" customHeight="1" spans="1:8">
      <c r="A8" s="27"/>
      <c r="B8" s="25" t="s">
        <v>15</v>
      </c>
      <c r="C8" s="24" t="s">
        <v>16</v>
      </c>
      <c r="D8" s="25">
        <f>SUM(D9:D11)</f>
        <v>235</v>
      </c>
      <c r="E8" s="26">
        <f>SUM(E9:E11)</f>
        <v>13422.5305</v>
      </c>
      <c r="F8" s="26">
        <f>SUM(F9:F11)</f>
        <v>11894.1665</v>
      </c>
      <c r="G8" s="26">
        <f>SUM(G9:G11)</f>
        <v>1528.364</v>
      </c>
      <c r="H8" s="25"/>
    </row>
    <row r="9" ht="25" customHeight="1" spans="1:8">
      <c r="A9" s="27"/>
      <c r="B9" s="25"/>
      <c r="C9" s="30" t="s">
        <v>17</v>
      </c>
      <c r="D9" s="25">
        <v>188</v>
      </c>
      <c r="E9" s="26">
        <v>10630.9915</v>
      </c>
      <c r="F9" s="26">
        <v>9257.3295</v>
      </c>
      <c r="G9" s="26">
        <v>1373.662</v>
      </c>
      <c r="H9" s="25"/>
    </row>
    <row r="10" ht="25" customHeight="1" spans="1:8">
      <c r="A10" s="27"/>
      <c r="B10" s="25"/>
      <c r="C10" s="30" t="s">
        <v>18</v>
      </c>
      <c r="D10" s="25">
        <v>44</v>
      </c>
      <c r="E10" s="26">
        <f t="shared" ref="E9:E11" si="0">F10+G10</f>
        <v>2038.939</v>
      </c>
      <c r="F10" s="26">
        <v>1884.237</v>
      </c>
      <c r="G10" s="26">
        <v>154.702</v>
      </c>
      <c r="H10" s="25"/>
    </row>
    <row r="11" ht="27" customHeight="1" spans="1:8">
      <c r="A11" s="27"/>
      <c r="B11" s="25"/>
      <c r="C11" s="30" t="s">
        <v>19</v>
      </c>
      <c r="D11" s="25">
        <v>3</v>
      </c>
      <c r="E11" s="26">
        <f t="shared" si="0"/>
        <v>752.6</v>
      </c>
      <c r="F11" s="26">
        <v>752.6</v>
      </c>
      <c r="G11" s="26">
        <v>0</v>
      </c>
      <c r="H11" s="25"/>
    </row>
    <row r="12" ht="25" customHeight="1" spans="1:8">
      <c r="A12" s="27"/>
      <c r="B12" s="25" t="s">
        <v>20</v>
      </c>
      <c r="C12" s="24" t="s">
        <v>16</v>
      </c>
      <c r="D12" s="25">
        <f>SUM(D13:D14)</f>
        <v>34</v>
      </c>
      <c r="E12" s="26">
        <f>SUM(E13:E14)</f>
        <v>3470.53</v>
      </c>
      <c r="F12" s="26">
        <f>SUM(F13:F14)</f>
        <v>3070.53</v>
      </c>
      <c r="G12" s="26">
        <f>SUM(G13:G14)</f>
        <v>400</v>
      </c>
      <c r="H12" s="25"/>
    </row>
    <row r="13" ht="38" customHeight="1" spans="1:8">
      <c r="A13" s="27"/>
      <c r="B13" s="25"/>
      <c r="C13" s="30" t="s">
        <v>21</v>
      </c>
      <c r="D13" s="25">
        <v>20</v>
      </c>
      <c r="E13" s="26">
        <v>1138.72</v>
      </c>
      <c r="F13" s="26">
        <v>738.72</v>
      </c>
      <c r="G13" s="26">
        <v>400</v>
      </c>
      <c r="H13" s="25"/>
    </row>
    <row r="14" ht="25" customHeight="1" spans="1:8">
      <c r="A14" s="27"/>
      <c r="B14" s="25"/>
      <c r="C14" s="30" t="s">
        <v>22</v>
      </c>
      <c r="D14" s="25">
        <v>14</v>
      </c>
      <c r="E14" s="26">
        <v>2331.81</v>
      </c>
      <c r="F14" s="26">
        <v>2331.81</v>
      </c>
      <c r="G14" s="26">
        <v>0</v>
      </c>
      <c r="H14" s="25"/>
    </row>
    <row r="15" ht="25" customHeight="1" spans="1:8">
      <c r="A15" s="27"/>
      <c r="B15" s="25" t="s">
        <v>23</v>
      </c>
      <c r="C15" s="24" t="s">
        <v>16</v>
      </c>
      <c r="D15" s="25">
        <f t="shared" ref="D15:G15" si="1">SUM(D16:D17)</f>
        <v>23</v>
      </c>
      <c r="E15" s="26">
        <f t="shared" si="1"/>
        <v>1772.01</v>
      </c>
      <c r="F15" s="26">
        <f t="shared" si="1"/>
        <v>1772.01</v>
      </c>
      <c r="G15" s="26">
        <f t="shared" si="1"/>
        <v>0</v>
      </c>
      <c r="H15" s="25"/>
    </row>
    <row r="16" ht="25" customHeight="1" spans="1:8">
      <c r="A16" s="27"/>
      <c r="B16" s="25"/>
      <c r="C16" s="30" t="s">
        <v>24</v>
      </c>
      <c r="D16" s="25">
        <v>3</v>
      </c>
      <c r="E16" s="26">
        <f>F16+G16</f>
        <v>107.01</v>
      </c>
      <c r="F16" s="26">
        <v>107.01</v>
      </c>
      <c r="G16" s="26">
        <v>0</v>
      </c>
      <c r="H16" s="25"/>
    </row>
    <row r="17" ht="25" customHeight="1" spans="1:8">
      <c r="A17" s="27"/>
      <c r="B17" s="25"/>
      <c r="C17" s="30" t="s">
        <v>25</v>
      </c>
      <c r="D17" s="25">
        <v>20</v>
      </c>
      <c r="E17" s="26">
        <v>1665</v>
      </c>
      <c r="F17" s="26">
        <v>1665</v>
      </c>
      <c r="G17" s="26">
        <v>0</v>
      </c>
      <c r="H17" s="25"/>
    </row>
    <row r="18" ht="25" customHeight="1" spans="1:8">
      <c r="A18" s="27"/>
      <c r="B18" s="25" t="s">
        <v>26</v>
      </c>
      <c r="C18" s="24" t="s">
        <v>16</v>
      </c>
      <c r="D18" s="25">
        <f>SUM(D19:D20)</f>
        <v>2</v>
      </c>
      <c r="E18" s="26">
        <f>SUM(E19:E20)</f>
        <v>300</v>
      </c>
      <c r="F18" s="26">
        <f>SUM(F19:F20)</f>
        <v>300</v>
      </c>
      <c r="G18" s="26">
        <f>SUM(G19:G20)</f>
        <v>0</v>
      </c>
      <c r="H18" s="25"/>
    </row>
    <row r="19" ht="25" customHeight="1" spans="1:8">
      <c r="A19" s="27"/>
      <c r="B19" s="25"/>
      <c r="C19" s="30" t="s">
        <v>27</v>
      </c>
      <c r="D19" s="25">
        <v>1</v>
      </c>
      <c r="E19" s="26">
        <f>SUM(F19:G19)</f>
        <v>280</v>
      </c>
      <c r="F19" s="26">
        <v>280</v>
      </c>
      <c r="G19" s="26">
        <v>0</v>
      </c>
      <c r="H19" s="25"/>
    </row>
    <row r="20" ht="22" customHeight="1" spans="1:8">
      <c r="A20" s="27"/>
      <c r="B20" s="25"/>
      <c r="C20" s="30" t="s">
        <v>28</v>
      </c>
      <c r="D20" s="25">
        <v>1</v>
      </c>
      <c r="E20" s="26">
        <v>20</v>
      </c>
      <c r="F20" s="26">
        <v>20</v>
      </c>
      <c r="G20" s="26">
        <v>0</v>
      </c>
      <c r="H20" s="25"/>
    </row>
    <row r="21" ht="25" customHeight="1" spans="1:8">
      <c r="A21" s="27"/>
      <c r="B21" s="25" t="s">
        <v>29</v>
      </c>
      <c r="C21" s="24" t="s">
        <v>16</v>
      </c>
      <c r="D21" s="25">
        <f>SUM(D22:D23)</f>
        <v>2</v>
      </c>
      <c r="E21" s="26">
        <f>SUM(E22:E23)</f>
        <v>290</v>
      </c>
      <c r="F21" s="26">
        <f>SUM(F22:F23)</f>
        <v>290</v>
      </c>
      <c r="G21" s="26">
        <f>SUM(G22:G23)</f>
        <v>0</v>
      </c>
      <c r="H21" s="25"/>
    </row>
    <row r="22" ht="25" customHeight="1" spans="1:8">
      <c r="A22" s="27"/>
      <c r="B22" s="25"/>
      <c r="C22" s="30" t="s">
        <v>30</v>
      </c>
      <c r="D22" s="25">
        <v>1</v>
      </c>
      <c r="E22" s="26">
        <f>SUM(F22:G22)</f>
        <v>240</v>
      </c>
      <c r="F22" s="26">
        <v>240</v>
      </c>
      <c r="G22" s="26">
        <v>0</v>
      </c>
      <c r="H22" s="25"/>
    </row>
    <row r="23" ht="25" customHeight="1" spans="1:8">
      <c r="A23" s="27"/>
      <c r="B23" s="25"/>
      <c r="C23" s="30" t="s">
        <v>31</v>
      </c>
      <c r="D23" s="25">
        <v>1</v>
      </c>
      <c r="E23" s="26">
        <f>SUM(F23:G23)</f>
        <v>50</v>
      </c>
      <c r="F23" s="26">
        <v>50</v>
      </c>
      <c r="G23" s="26"/>
      <c r="H23" s="25"/>
    </row>
    <row r="24" ht="25" customHeight="1" spans="1:8">
      <c r="A24" s="31" t="s">
        <v>32</v>
      </c>
      <c r="B24" s="28" t="s">
        <v>14</v>
      </c>
      <c r="C24" s="29"/>
      <c r="D24" s="25">
        <f>SUM(D25+D28+D30)</f>
        <v>4</v>
      </c>
      <c r="E24" s="26">
        <f>SUM(E25+E28+E30)</f>
        <v>221</v>
      </c>
      <c r="F24" s="26">
        <f>SUM(F25+F28+F30)</f>
        <v>221</v>
      </c>
      <c r="G24" s="26">
        <f>SUM(G25+G28+G30)</f>
        <v>0</v>
      </c>
      <c r="H24" s="25"/>
    </row>
    <row r="25" ht="25" customHeight="1" spans="1:8">
      <c r="A25" s="32"/>
      <c r="B25" s="27" t="s">
        <v>33</v>
      </c>
      <c r="C25" s="24" t="s">
        <v>16</v>
      </c>
      <c r="D25" s="25">
        <f>SUM(D26:D27)</f>
        <v>2</v>
      </c>
      <c r="E25" s="26">
        <f>SUM(E26:E27)</f>
        <v>175</v>
      </c>
      <c r="F25" s="26">
        <f>SUM(F26:F27)</f>
        <v>175</v>
      </c>
      <c r="G25" s="26">
        <f>SUM(G26:G27)</f>
        <v>0</v>
      </c>
      <c r="H25" s="25"/>
    </row>
    <row r="26" ht="25" customHeight="1" spans="1:8">
      <c r="A26" s="32"/>
      <c r="B26" s="27"/>
      <c r="C26" s="30" t="s">
        <v>34</v>
      </c>
      <c r="D26" s="25">
        <v>1</v>
      </c>
      <c r="E26" s="26">
        <v>115</v>
      </c>
      <c r="F26" s="26">
        <v>115</v>
      </c>
      <c r="G26" s="26">
        <v>0</v>
      </c>
      <c r="H26" s="25"/>
    </row>
    <row r="27" ht="29" customHeight="1" spans="1:8">
      <c r="A27" s="32"/>
      <c r="B27" s="27"/>
      <c r="C27" s="30" t="s">
        <v>35</v>
      </c>
      <c r="D27" s="25">
        <v>1</v>
      </c>
      <c r="E27" s="26">
        <f>SUM(F27:G27)</f>
        <v>60</v>
      </c>
      <c r="F27" s="26">
        <v>60</v>
      </c>
      <c r="G27" s="26">
        <v>0</v>
      </c>
      <c r="H27" s="25"/>
    </row>
    <row r="28" ht="25" customHeight="1" spans="1:8">
      <c r="A28" s="32"/>
      <c r="B28" s="27" t="s">
        <v>36</v>
      </c>
      <c r="C28" s="24" t="s">
        <v>16</v>
      </c>
      <c r="D28" s="25">
        <f>SUM(D29:D29)</f>
        <v>1</v>
      </c>
      <c r="E28" s="26">
        <f>SUM(E29:E29)</f>
        <v>40</v>
      </c>
      <c r="F28" s="26">
        <f>SUM(F29:F29)</f>
        <v>40</v>
      </c>
      <c r="G28" s="26">
        <f>SUM(G29:G29)</f>
        <v>0</v>
      </c>
      <c r="H28" s="25"/>
    </row>
    <row r="29" ht="25" customHeight="1" spans="1:8">
      <c r="A29" s="32"/>
      <c r="B29" s="27"/>
      <c r="C29" s="30" t="s">
        <v>37</v>
      </c>
      <c r="D29" s="25">
        <v>1</v>
      </c>
      <c r="E29" s="26">
        <f>SUM(F29:G29)</f>
        <v>40</v>
      </c>
      <c r="F29" s="26">
        <v>40</v>
      </c>
      <c r="G29" s="26">
        <v>0</v>
      </c>
      <c r="H29" s="25"/>
    </row>
    <row r="30" ht="25" customHeight="1" spans="1:8">
      <c r="A30" s="32"/>
      <c r="B30" s="27" t="s">
        <v>38</v>
      </c>
      <c r="C30" s="24" t="s">
        <v>16</v>
      </c>
      <c r="D30" s="25">
        <f>SUM(D31:D31)</f>
        <v>1</v>
      </c>
      <c r="E30" s="26">
        <f>SUM(E31:E31)</f>
        <v>6</v>
      </c>
      <c r="F30" s="26">
        <f>SUM(F31:F31)</f>
        <v>6</v>
      </c>
      <c r="G30" s="26">
        <f>SUM(G31:G31)</f>
        <v>0</v>
      </c>
      <c r="H30" s="25"/>
    </row>
    <row r="31" ht="25" customHeight="1" spans="1:8">
      <c r="A31" s="32"/>
      <c r="B31" s="27"/>
      <c r="C31" s="30" t="s">
        <v>39</v>
      </c>
      <c r="D31" s="25">
        <v>1</v>
      </c>
      <c r="E31" s="26">
        <f>SUM(F31:G31)</f>
        <v>6</v>
      </c>
      <c r="F31" s="26">
        <v>6</v>
      </c>
      <c r="G31" s="26">
        <v>0</v>
      </c>
      <c r="H31" s="25"/>
    </row>
    <row r="32" ht="25" customHeight="1" spans="1:8">
      <c r="A32" s="25" t="s">
        <v>40</v>
      </c>
      <c r="B32" s="23" t="s">
        <v>14</v>
      </c>
      <c r="C32" s="24"/>
      <c r="D32" s="25">
        <f>SUM(D33+D38+D41)</f>
        <v>463</v>
      </c>
      <c r="E32" s="26">
        <f>SUM(E33+E38+E41)</f>
        <v>19714.38</v>
      </c>
      <c r="F32" s="26">
        <f>SUM(F33+F38+F41)</f>
        <v>17012.18</v>
      </c>
      <c r="G32" s="26">
        <f>SUM(G33+G38+G41)</f>
        <v>2702.2</v>
      </c>
      <c r="H32" s="25"/>
    </row>
    <row r="33" ht="25" customHeight="1" spans="1:8">
      <c r="A33" s="25"/>
      <c r="B33" s="27" t="s">
        <v>41</v>
      </c>
      <c r="C33" s="24" t="s">
        <v>16</v>
      </c>
      <c r="D33" s="25">
        <f>SUM(D34:D37)</f>
        <v>447</v>
      </c>
      <c r="E33" s="26">
        <f>SUM(E34:E37)</f>
        <v>19121.06</v>
      </c>
      <c r="F33" s="26">
        <f>SUM(F34:F37)</f>
        <v>16418.86</v>
      </c>
      <c r="G33" s="26">
        <f>SUM(G34:G37)</f>
        <v>2702.2</v>
      </c>
      <c r="H33" s="25"/>
    </row>
    <row r="34" ht="42" customHeight="1" spans="1:8">
      <c r="A34" s="25"/>
      <c r="B34" s="27"/>
      <c r="C34" s="30" t="s">
        <v>42</v>
      </c>
      <c r="D34" s="25">
        <v>126</v>
      </c>
      <c r="E34" s="26">
        <v>7585.55</v>
      </c>
      <c r="F34" s="26">
        <v>6133.5</v>
      </c>
      <c r="G34" s="26">
        <v>1452.05</v>
      </c>
      <c r="H34" s="25"/>
    </row>
    <row r="35" ht="30" customHeight="1" spans="1:8">
      <c r="A35" s="25"/>
      <c r="B35" s="27"/>
      <c r="C35" s="30" t="s">
        <v>43</v>
      </c>
      <c r="D35" s="25">
        <v>81</v>
      </c>
      <c r="E35" s="26">
        <v>3209.44</v>
      </c>
      <c r="F35" s="26">
        <v>2582.84</v>
      </c>
      <c r="G35" s="26">
        <v>626.6</v>
      </c>
      <c r="H35" s="25"/>
    </row>
    <row r="36" ht="26" customHeight="1" spans="1:8">
      <c r="A36" s="25"/>
      <c r="B36" s="27"/>
      <c r="C36" s="30" t="s">
        <v>44</v>
      </c>
      <c r="D36" s="25">
        <v>185</v>
      </c>
      <c r="E36" s="26">
        <v>5527.85</v>
      </c>
      <c r="F36" s="26">
        <v>5527.85</v>
      </c>
      <c r="G36" s="26">
        <v>0</v>
      </c>
      <c r="H36" s="25"/>
    </row>
    <row r="37" ht="25" customHeight="1" spans="1:8">
      <c r="A37" s="25"/>
      <c r="B37" s="27"/>
      <c r="C37" s="30" t="s">
        <v>31</v>
      </c>
      <c r="D37" s="25">
        <v>55</v>
      </c>
      <c r="E37" s="26">
        <v>2798.22</v>
      </c>
      <c r="F37" s="26">
        <v>2174.67</v>
      </c>
      <c r="G37" s="26">
        <v>623.55</v>
      </c>
      <c r="H37" s="25"/>
    </row>
    <row r="38" ht="25" customHeight="1" spans="1:8">
      <c r="A38" s="25"/>
      <c r="B38" s="27" t="s">
        <v>45</v>
      </c>
      <c r="C38" s="24" t="s">
        <v>16</v>
      </c>
      <c r="D38" s="25">
        <f>SUM(D39:D40)</f>
        <v>9</v>
      </c>
      <c r="E38" s="26">
        <f>SUM(E39:E40)</f>
        <v>367.6</v>
      </c>
      <c r="F38" s="26">
        <f>SUM(F39:F40)</f>
        <v>367.6</v>
      </c>
      <c r="G38" s="26">
        <f>SUM(G39:G40)</f>
        <v>0</v>
      </c>
      <c r="H38" s="25"/>
    </row>
    <row r="39" ht="33" customHeight="1" spans="1:8">
      <c r="A39" s="25"/>
      <c r="B39" s="27"/>
      <c r="C39" s="30" t="s">
        <v>46</v>
      </c>
      <c r="D39" s="25">
        <v>4</v>
      </c>
      <c r="E39" s="26">
        <f>SUM(F39:G39)</f>
        <v>40</v>
      </c>
      <c r="F39" s="26">
        <v>40</v>
      </c>
      <c r="G39" s="26">
        <v>0</v>
      </c>
      <c r="H39" s="25"/>
    </row>
    <row r="40" ht="25" customHeight="1" spans="1:8">
      <c r="A40" s="25"/>
      <c r="B40" s="27"/>
      <c r="C40" s="30" t="s">
        <v>47</v>
      </c>
      <c r="D40" s="25">
        <v>5</v>
      </c>
      <c r="E40" s="26">
        <f>SUM(F40:G40)</f>
        <v>327.6</v>
      </c>
      <c r="F40" s="26">
        <v>327.6</v>
      </c>
      <c r="G40" s="26">
        <v>0</v>
      </c>
      <c r="H40" s="25"/>
    </row>
    <row r="41" ht="25" customHeight="1" spans="1:8">
      <c r="A41" s="25"/>
      <c r="B41" s="27" t="s">
        <v>48</v>
      </c>
      <c r="C41" s="24" t="s">
        <v>16</v>
      </c>
      <c r="D41" s="25">
        <f>SUM(D42:D42)</f>
        <v>7</v>
      </c>
      <c r="E41" s="26">
        <f>SUM(E42:E42)</f>
        <v>225.72</v>
      </c>
      <c r="F41" s="26">
        <f>SUM(F42:F42)</f>
        <v>225.72</v>
      </c>
      <c r="G41" s="26">
        <f>SUM(G42:G42)</f>
        <v>0</v>
      </c>
      <c r="H41" s="25"/>
    </row>
    <row r="42" ht="25" customHeight="1" spans="1:8">
      <c r="A42" s="25"/>
      <c r="B42" s="27"/>
      <c r="C42" s="30" t="s">
        <v>49</v>
      </c>
      <c r="D42" s="25">
        <v>7</v>
      </c>
      <c r="E42" s="26">
        <f>SUM(F42:G42)</f>
        <v>225.72</v>
      </c>
      <c r="F42" s="26">
        <v>225.72</v>
      </c>
      <c r="G42" s="26"/>
      <c r="H42" s="25"/>
    </row>
    <row r="43" ht="25" customHeight="1" spans="1:8">
      <c r="A43" s="25" t="s">
        <v>50</v>
      </c>
      <c r="B43" s="23" t="s">
        <v>14</v>
      </c>
      <c r="C43" s="24"/>
      <c r="D43" s="33">
        <f>SUM(D44)</f>
        <v>9</v>
      </c>
      <c r="E43" s="26">
        <f>SUM(E44)</f>
        <v>1565</v>
      </c>
      <c r="F43" s="26">
        <f>SUM(F44)</f>
        <v>1565</v>
      </c>
      <c r="G43" s="26">
        <f>SUM(G44)</f>
        <v>0</v>
      </c>
      <c r="H43" s="25"/>
    </row>
    <row r="44" ht="25" customHeight="1" spans="1:8">
      <c r="A44" s="25"/>
      <c r="B44" s="25" t="s">
        <v>50</v>
      </c>
      <c r="C44" s="24" t="s">
        <v>16</v>
      </c>
      <c r="D44" s="25">
        <f>SUM(D45:D45)</f>
        <v>9</v>
      </c>
      <c r="E44" s="26">
        <f>SUM(E45:E45)</f>
        <v>1565</v>
      </c>
      <c r="F44" s="26">
        <f>SUM(F45:F45)</f>
        <v>1565</v>
      </c>
      <c r="G44" s="26">
        <f>SUM(G45:G45)</f>
        <v>0</v>
      </c>
      <c r="H44" s="25"/>
    </row>
    <row r="45" ht="30" customHeight="1" spans="1:8">
      <c r="A45" s="25"/>
      <c r="B45" s="25"/>
      <c r="C45" s="30" t="s">
        <v>51</v>
      </c>
      <c r="D45" s="25">
        <v>9</v>
      </c>
      <c r="E45" s="26">
        <f>SUM(F45:G45)</f>
        <v>1565</v>
      </c>
      <c r="F45" s="26">
        <v>1565</v>
      </c>
      <c r="G45" s="26">
        <v>0</v>
      </c>
      <c r="H45" s="25"/>
    </row>
    <row r="46" ht="25" customHeight="1" spans="1:8">
      <c r="A46" s="34" t="s">
        <v>52</v>
      </c>
      <c r="B46" s="23" t="s">
        <v>14</v>
      </c>
      <c r="C46" s="24"/>
      <c r="D46" s="25">
        <f>D47</f>
        <v>1</v>
      </c>
      <c r="E46" s="26">
        <f>E47</f>
        <v>320.4</v>
      </c>
      <c r="F46" s="26">
        <f>F47</f>
        <v>320.4</v>
      </c>
      <c r="G46" s="26">
        <f>G47</f>
        <v>0</v>
      </c>
      <c r="H46" s="25"/>
    </row>
    <row r="47" ht="25" customHeight="1" spans="1:8">
      <c r="A47" s="35"/>
      <c r="B47" s="27" t="s">
        <v>53</v>
      </c>
      <c r="C47" s="24" t="s">
        <v>16</v>
      </c>
      <c r="D47" s="25">
        <f>SUM(D48:D48)</f>
        <v>1</v>
      </c>
      <c r="E47" s="26">
        <f>SUM(E48:E48)</f>
        <v>320.4</v>
      </c>
      <c r="F47" s="26">
        <f>SUM(F48:F48)</f>
        <v>320.4</v>
      </c>
      <c r="G47" s="26">
        <f>SUM(G48:G48)</f>
        <v>0</v>
      </c>
      <c r="H47" s="25"/>
    </row>
    <row r="48" ht="32" customHeight="1" spans="1:8">
      <c r="A48" s="35"/>
      <c r="B48" s="27"/>
      <c r="C48" s="30" t="s">
        <v>54</v>
      </c>
      <c r="D48" s="25">
        <v>1</v>
      </c>
      <c r="E48" s="26">
        <v>320.4</v>
      </c>
      <c r="F48" s="26">
        <v>320.4</v>
      </c>
      <c r="G48" s="26">
        <v>0</v>
      </c>
      <c r="H48" s="25"/>
    </row>
    <row r="49" ht="25" customHeight="1" spans="1:8">
      <c r="A49" s="27" t="s">
        <v>55</v>
      </c>
      <c r="B49" s="23" t="s">
        <v>14</v>
      </c>
      <c r="C49" s="24"/>
      <c r="D49" s="25">
        <f>SUM(D50)</f>
        <v>1</v>
      </c>
      <c r="E49" s="26">
        <f>SUM(E50)</f>
        <v>811.37</v>
      </c>
      <c r="F49" s="26">
        <f>SUM(F50)</f>
        <v>811.37</v>
      </c>
      <c r="G49" s="26">
        <f>SUM(G50)</f>
        <v>0</v>
      </c>
      <c r="H49" s="25"/>
    </row>
    <row r="50" ht="25" customHeight="1" spans="1:8">
      <c r="A50" s="27"/>
      <c r="B50" s="27" t="s">
        <v>55</v>
      </c>
      <c r="C50" s="36" t="s">
        <v>55</v>
      </c>
      <c r="D50" s="25">
        <v>1</v>
      </c>
      <c r="E50" s="26">
        <v>811.37</v>
      </c>
      <c r="F50" s="26">
        <v>811.37</v>
      </c>
      <c r="G50" s="26">
        <v>0</v>
      </c>
      <c r="H50" s="25"/>
    </row>
  </sheetData>
  <mergeCells count="35">
    <mergeCell ref="A2:H2"/>
    <mergeCell ref="A3:D3"/>
    <mergeCell ref="G3:H3"/>
    <mergeCell ref="E4:G4"/>
    <mergeCell ref="A6:C6"/>
    <mergeCell ref="B7:C7"/>
    <mergeCell ref="B24:C24"/>
    <mergeCell ref="B32:C32"/>
    <mergeCell ref="B43:C43"/>
    <mergeCell ref="B46:C46"/>
    <mergeCell ref="B49:C49"/>
    <mergeCell ref="A4:A5"/>
    <mergeCell ref="A7:A23"/>
    <mergeCell ref="A24:A31"/>
    <mergeCell ref="A32:A42"/>
    <mergeCell ref="A43:A45"/>
    <mergeCell ref="A46:A48"/>
    <mergeCell ref="A49:A50"/>
    <mergeCell ref="B4:B5"/>
    <mergeCell ref="B8:B11"/>
    <mergeCell ref="B12:B14"/>
    <mergeCell ref="B15:B17"/>
    <mergeCell ref="B18:B20"/>
    <mergeCell ref="B21:B23"/>
    <mergeCell ref="B25:B27"/>
    <mergeCell ref="B28:B29"/>
    <mergeCell ref="B30:B31"/>
    <mergeCell ref="B33:B37"/>
    <mergeCell ref="B38:B40"/>
    <mergeCell ref="B41:B42"/>
    <mergeCell ref="B44:B45"/>
    <mergeCell ref="B47:B48"/>
    <mergeCell ref="C4:C5"/>
    <mergeCell ref="D4:D5"/>
    <mergeCell ref="H4:H5"/>
  </mergeCells>
  <printOptions horizontalCentered="1"/>
  <pageMargins left="0.747916666666667" right="0.393055555555556" top="1" bottom="0.747916666666667" header="0.5" footer="0.5"/>
  <pageSetup paperSize="9" orientation="portrait" horizontalDpi="600"/>
  <headerFooter/>
  <ignoredErrors>
    <ignoredError sqref="H50 A50:D50 A49:H49 H48 A48:D48 A47:H47 A46:C46 H45:H46 A45:F45 A41:H44 H39:H40 A39:F40 A38:H38 H34:H37 A34:B34 A35:C37 A33:H33 A32:C32 H31:H32 A31:F31 A30:H30 H29 A29:F29 A28:H28 H26:H27 A26:F27 A25:H25 A24:C24 H24 A23:H23 H22 A22:F22 A14:C17 H14:H17 A18:H21 A12:H13 H9:H11 A11:B11 A9:C10 A6:C7 H6:H7 A8:H8 A1:H1 B2:H2 A3: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王海峰</cp:lastModifiedBy>
  <dcterms:created xsi:type="dcterms:W3CDTF">2025-08-15T01:24:00Z</dcterms:created>
  <dcterms:modified xsi:type="dcterms:W3CDTF">2025-09-04T07:40:33Z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37D8088A4BA24B7BB881FE36B4796BFA_11</vt:lpwstr>
  </property>
  <property fmtid="{D5CDD505-2E9C-101B-9397-08002B2CF9AE}" pid="3" name="KSOProductBuildVer">
    <vt:lpwstr>2052-12.1.0.22529</vt:lpwstr>
  </property>
</Properties>
</file>