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明细表" sheetId="1" r:id="rId1"/>
    <sheet name="汇总表" sheetId="3" r:id="rId2"/>
  </sheets>
  <externalReferences>
    <externalReference r:id="rId3"/>
    <externalReference r:id="rId4"/>
  </externalReferences>
  <definedNames>
    <definedName name="_xlnm._FilterDatabase" localSheetId="0" hidden="1">明细表!$A$4:$R$349</definedName>
    <definedName name="_xlnm._FilterDatabase" localSheetId="1" hidden="1">汇总表!$5:$119</definedName>
    <definedName name="_xlnm.Print_Titles" localSheetId="0">明细表!$1:$3</definedName>
    <definedName name="公益岗位">[2]数据源!$D$2</definedName>
    <definedName name="危房改造">[2]数据源!$G$2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<sst xmlns="http://schemas.openxmlformats.org/spreadsheetml/2006/main" count="3995" uniqueCount="1435">
  <si>
    <t>佳县2024年度巩固拓展脱贫攻坚成果和乡村振兴（动态调整）项目库明细表</t>
  </si>
  <si>
    <t>项目类型</t>
  </si>
  <si>
    <t>二级项目类型</t>
  </si>
  <si>
    <t>项目子类型</t>
  </si>
  <si>
    <t>项目编号</t>
  </si>
  <si>
    <t>项目名称
（自定义名称）</t>
  </si>
  <si>
    <t>项目摘要
（建设内容及
规模）</t>
  </si>
  <si>
    <t>项目实施地点</t>
  </si>
  <si>
    <t>项目预投资（万元）</t>
  </si>
  <si>
    <t>是否易地搬迁后扶项目</t>
  </si>
  <si>
    <t>受益
户数</t>
  </si>
  <si>
    <t>其中：扶持带动脱贫户户数</t>
  </si>
  <si>
    <t>绩效目标</t>
  </si>
  <si>
    <t>项目实施单位</t>
  </si>
  <si>
    <t>行业主管
部门</t>
  </si>
  <si>
    <t>备注</t>
  </si>
  <si>
    <t>镇/办</t>
  </si>
  <si>
    <t>村/社区</t>
  </si>
  <si>
    <t>合计</t>
  </si>
  <si>
    <t>1.衔接资金</t>
  </si>
  <si>
    <t>2.其他资金</t>
  </si>
  <si>
    <t>产业项目</t>
  </si>
  <si>
    <t>生产项目</t>
  </si>
  <si>
    <t>种植业</t>
  </si>
  <si>
    <t>有机红枣基地农药肥物资项目</t>
  </si>
  <si>
    <t>采购有机红枣基地农药和肥物资，包括复混肥110吨，有机肥695吨；5%高氯·甲维盐18吨；诱捕器11000套。</t>
  </si>
  <si>
    <t>全县</t>
  </si>
  <si>
    <t>否</t>
  </si>
  <si>
    <t>支持30万亩有机红枣基地建设，亩均增收 50元，带动脱贫人口3200户8700人,户均增收200元。</t>
  </si>
  <si>
    <t>佳县林业局</t>
  </si>
  <si>
    <t>上高寨便民服务中心赵大林村酸枣嫁接后续巩固项目</t>
  </si>
  <si>
    <t>巩固酸枣嫁接2000亩，每亩补助400元</t>
  </si>
  <si>
    <t>上高寨便民服务中心</t>
  </si>
  <si>
    <t>赵大林村</t>
  </si>
  <si>
    <t>由村集体流转农户枣树，统一经营管理，产权仍属于农户，收益由村集体分配；预计受益人口280户806人,带动脱贫人口51户139人,预计带动群众务工10人，户均增收600元，收益优先用于脱贫户及监测户带动，收益40%用于农户务工、销售分红，收益60%用于发展产业，壮大村集体经济。</t>
  </si>
  <si>
    <r>
      <rPr>
        <sz val="10"/>
        <rFont val="仿宋_GB2312"/>
        <charset val="134"/>
      </rPr>
      <t>通镇贺家</t>
    </r>
    <r>
      <rPr>
        <sz val="10"/>
        <rFont val="宋体"/>
        <charset val="134"/>
      </rPr>
      <t>坬</t>
    </r>
    <r>
      <rPr>
        <sz val="10"/>
        <rFont val="仿宋_GB2312"/>
        <charset val="134"/>
      </rPr>
      <t>村酸枣嫁接项目</t>
    </r>
  </si>
  <si>
    <t>新建密植酸枣200亩，每亩补助1600元</t>
  </si>
  <si>
    <t>通镇</t>
  </si>
  <si>
    <r>
      <rPr>
        <sz val="10"/>
        <rFont val="仿宋_GB2312"/>
        <charset val="134"/>
      </rPr>
      <t>贺家</t>
    </r>
    <r>
      <rPr>
        <sz val="10"/>
        <rFont val="宋体"/>
        <charset val="134"/>
      </rPr>
      <t>坬村</t>
    </r>
  </si>
  <si>
    <t>由村集体流转农户枣树，统一经营管理，产权仍属于农户，收益由村集体分配；预计受益人口24户76人,带动脱贫人口4户8人,预计带动群众务工3人，户均增收600元，收益优先用于脱贫户及监测户带动，收益40%用于农户务工、销售分红，收益60%用于发展产业，壮大村集体经济。</t>
  </si>
  <si>
    <t>通镇向阳湾村酸枣嫁接项目</t>
  </si>
  <si>
    <t>新建密植酸枣45亩，每亩补助1600元</t>
  </si>
  <si>
    <t>向阳湾村</t>
  </si>
  <si>
    <t>由村集体流转农户枣树，统一经营管理，产权仍属于农户，收益由村集体分配；预计受益人口6户16人,带动脱贫人口2户4人,预计带动群众务工2人，户均增收600元，收益优先用于脱贫户及监测户带动，收益40%用于农户务工、销售分红，收益60%用于发展产业，壮大村集体经济。</t>
  </si>
  <si>
    <t>通镇王家川村酸枣嫁接项目</t>
  </si>
  <si>
    <t>新建密植酸枣100亩，每亩补助1600元</t>
  </si>
  <si>
    <t>王家川村</t>
  </si>
  <si>
    <t>由村集体流转农户枣树，统一经营管理，产权仍属于农户，收益由村集体分配；预计受益人口10户26人,带动脱贫人口2户5人,预计带动群众务工1人，户均增收600元，收益优先用于脱贫户及监测户带动，收益40%用于农户务工、销售分红，收益60%用于发展产业，壮大村集体经济。</t>
  </si>
  <si>
    <r>
      <rPr>
        <sz val="10"/>
        <rFont val="仿宋_GB2312"/>
        <charset val="134"/>
      </rPr>
      <t>通镇王家川村程家</t>
    </r>
    <r>
      <rPr>
        <sz val="10"/>
        <rFont val="宋体"/>
        <charset val="134"/>
      </rPr>
      <t>坬</t>
    </r>
    <r>
      <rPr>
        <sz val="10"/>
        <rFont val="仿宋_GB2312"/>
        <charset val="134"/>
      </rPr>
      <t>自然村酸枣嫁接项目</t>
    </r>
  </si>
  <si>
    <r>
      <rPr>
        <sz val="10"/>
        <rFont val="仿宋_GB2312"/>
        <charset val="134"/>
      </rPr>
      <t>王家川村程家</t>
    </r>
    <r>
      <rPr>
        <sz val="10"/>
        <rFont val="宋体"/>
        <charset val="134"/>
      </rPr>
      <t>坬自然村</t>
    </r>
  </si>
  <si>
    <t>由村集体流转农户枣树，统一经营管理，产权仍属于农户，收益由村集体分配；预计受益人口11户27人,带动脱贫人口2户6人,预计带动群众务工1人，户均增收600元，收益优先用于脱贫户及监测户带动，收益40%用于农户务工、销售分红，收益60%用于发展产业，壮大村集体经济。</t>
  </si>
  <si>
    <r>
      <rPr>
        <sz val="10"/>
        <rFont val="仿宋_GB2312"/>
        <charset val="134"/>
      </rPr>
      <t>店镇高家</t>
    </r>
    <r>
      <rPr>
        <sz val="10"/>
        <rFont val="宋体"/>
        <charset val="134"/>
      </rPr>
      <t>坬</t>
    </r>
    <r>
      <rPr>
        <sz val="10"/>
        <rFont val="仿宋_GB2312"/>
        <charset val="134"/>
      </rPr>
      <t>村酸枣嫁接项目</t>
    </r>
  </si>
  <si>
    <t>店镇</t>
  </si>
  <si>
    <r>
      <rPr>
        <sz val="10"/>
        <rFont val="仿宋_GB2312"/>
        <charset val="134"/>
      </rPr>
      <t>高家</t>
    </r>
    <r>
      <rPr>
        <sz val="10"/>
        <rFont val="宋体"/>
        <charset val="134"/>
      </rPr>
      <t>坬村</t>
    </r>
  </si>
  <si>
    <t>由村集体流转农户枣树，统一经营管理，产权仍属于农户，收益由村集体分配；预计受益人口23户53人,带动脱贫人口4户11人,预计带动群众务工2人，户均增收600元，收益优先用于脱贫户及监测户带动，收益40%用于农户务工、销售分红，收益60%用于发展产业，壮大村集体经济。</t>
  </si>
  <si>
    <t>店镇勃牛沟村酸枣嫁接项目</t>
  </si>
  <si>
    <t>新建密植酸枣70亩，每亩补助1600元</t>
  </si>
  <si>
    <t>勃牛沟村</t>
  </si>
  <si>
    <t>由村集体流转农户枣树，统一经营管理，产权仍属于农户，收益由村集体分配；预计受益人口9户21人,带动脱贫人口3户6人,预计带动群众务工2人，户均增收600元，收益优先用于脱贫户及监测户带动，收益40%用于农户务工、销售分红，收益60%用于发展产业，壮大村集体经济。</t>
  </si>
  <si>
    <t>店镇乔家枣坪村酸枣嫁接项目</t>
  </si>
  <si>
    <t>新建密植酸枣60亩，每亩补助1600元</t>
  </si>
  <si>
    <t>乔家枣坪村</t>
  </si>
  <si>
    <t>由村集体流转农户枣树，统一经营管理，产权仍属于农户，收益由村集体分配；预计受益人口8户19人,带动脱贫人口2户5人,预计带动群众务工2人，户均增收600元，收益优先用于脱贫户及监测户带动，收益40%用于农户务工、销售分红，收益60%用于发展产业，壮大村集体经济。</t>
  </si>
  <si>
    <t>佳州街道办事处潘家畔村酸枣嫁接项目</t>
  </si>
  <si>
    <t>新建密植酸枣240亩，每亩补助1600元</t>
  </si>
  <si>
    <t>佳州街道办事处</t>
  </si>
  <si>
    <t>潘家畔村</t>
  </si>
  <si>
    <t>由村集体流转农户枣树，统一经营管理，产权仍属于农户，收益由村集体分配；预计受益人口26户63人,带动脱贫人口6户17人,预计带动群众务工5人，户均增收600元，收益优先用于脱贫户及监测户带动，收益40%用于农户务工、销售分红，收益60%用于发展产业，壮大村集体经济。</t>
  </si>
  <si>
    <t>佳州街道办事处河底崔家畔村酸枣嫁接项目</t>
  </si>
  <si>
    <t>新建密植酸枣341亩，每亩补助1600元</t>
  </si>
  <si>
    <t>河底崔家畔村</t>
  </si>
  <si>
    <t>由村集体流转农户枣树，统一经营管理，产权仍属于农户，收益由村集体分配；预计受益人口62户142人,带动脱贫人口12户23人,预计带动群众务工7人，户均增收600元，收益优先用于脱贫户及监测户带动，收益40%用于农户务工、销售分红，收益60%用于发展产业，壮大村集体经济。</t>
  </si>
  <si>
    <t>佳州街道办事处闫家坪村酸枣嫁接项目</t>
  </si>
  <si>
    <t>新建密植酸枣237亩，每亩补助1600元</t>
  </si>
  <si>
    <t>闫家坪村</t>
  </si>
  <si>
    <t>由村集体流转农户枣树，统一经营管理，产权仍属于农户，收益由村集体分配；预计受益人口42户110人,带动脱贫人口15户40人,预计带动群众务工8人，户均增收600元，收益优先用于脱贫户及监测户带动，收益40%用于农户务工、销售分红，收益60%用于发展产业，壮大村集体经济。</t>
  </si>
  <si>
    <t>佳州街道办事处申家湾村沿黄滩地高枝塑形枣园管理</t>
  </si>
  <si>
    <t>建设沿黄滩地有机红枣基地420亩，对枣园进行深耕翻土、病虫害防治工作，高标准管理，每亩补助500元</t>
  </si>
  <si>
    <t>申家湾村</t>
  </si>
  <si>
    <t>由村集体流转农户枣树，统一经营管理，产权仍属于农户，收益由村集体分配；预计受益人口70户181人,带动脱贫人口25户74人,预计带动群众务工6人，户均增收600元，收益优先用于脱贫户及监测户带动，收益40%用于农户务工、销售分红，收益60%用于发展产业，壮大村集体经济。</t>
  </si>
  <si>
    <t>佳州街道办事处吕家坪村沿黄滩地高枝塑形枣园管理</t>
  </si>
  <si>
    <t>建设沿黄滩地有机红枣基地720亩，对枣园进行深耕翻土、病虫害防治工作，高标准管理，每亩补助500元</t>
  </si>
  <si>
    <t>吕家坪村</t>
  </si>
  <si>
    <t>由村集体流转农户枣树，统一经营管理，产权仍属于农户，收益由村集体分配；预计受益人口126户266人,带动脱贫人口37户61人,预计带动群众务工4人，户均增收500元，收益优先用于脱贫户及监测户带动，收益40%用于农户务工、销售分红，收益60%用于发展产业，壮大村集体经济。</t>
  </si>
  <si>
    <t>朱家坬镇泥河沟村沿黄滩地有机红枣基地项目</t>
  </si>
  <si>
    <t>建设沿黄优质有机红枣基地510亩，每亩补助500元，共计25.5万元。</t>
  </si>
  <si>
    <r>
      <rPr>
        <sz val="10"/>
        <rFont val="仿宋_GB2312"/>
        <charset val="134"/>
      </rPr>
      <t>朱家</t>
    </r>
    <r>
      <rPr>
        <sz val="10"/>
        <rFont val="宋体"/>
        <charset val="134"/>
      </rPr>
      <t>坬</t>
    </r>
    <r>
      <rPr>
        <sz val="10"/>
        <rFont val="仿宋_GB2312"/>
        <charset val="134"/>
      </rPr>
      <t>镇</t>
    </r>
  </si>
  <si>
    <t>泥河沟村</t>
  </si>
  <si>
    <t>由村集体流转农户枣树，统一经营管理，产权仍属于农户，收益由村集体分配；预计受益人口89户256人,带动脱贫人口30户82人,预计带动群众务工3人，户均增收500元，收益优先用于脱贫户及监测户带动，收益40%用于农户务工、销售分红，收益60%用于发展产业，壮大村集体经济。</t>
  </si>
  <si>
    <t>佳州街道办事处小会坪村沿黄滩地有机红枣基地项目</t>
  </si>
  <si>
    <t>建设沿黄优质有机红枣基地690亩，每亩补助500元，共计34.5万元。</t>
  </si>
  <si>
    <t>小会坪村</t>
  </si>
  <si>
    <t>由村集体流转农户枣树，统一经营管理，产权仍属于农户，收益由村集体分配；预计受益人口120户345人,带动脱贫人口41户81人,预计带动群众务工5人，户均增收500元，收益优先用于脱贫户及监测户带动，收益40%用于农户务工、销售分红，收益60%用于发展产业，壮大村集体经济。</t>
  </si>
  <si>
    <t>刘家山便民服务中心秦家硷村酸枣基地建设</t>
  </si>
  <si>
    <r>
      <rPr>
        <sz val="10"/>
        <rFont val="仿宋_GB2312"/>
        <charset val="134"/>
      </rPr>
      <t>酸枣基地建设土地整理172亩，土方量约17.21万m</t>
    </r>
    <r>
      <rPr>
        <vertAlign val="superscript"/>
        <sz val="10"/>
        <rFont val="仿宋_GB2312"/>
        <charset val="134"/>
      </rPr>
      <t>3</t>
    </r>
    <r>
      <rPr>
        <sz val="10"/>
        <rFont val="仿宋_GB2312"/>
        <charset val="134"/>
      </rPr>
      <t>。其中台地修筑29.47亩，梯田修筑142.85亩，包含台地田埂修筑、梯田田埂修筑，每亩补助5800元；嫁接优质酸枣，栽植枣苗（3公分以上）461亩，每亩补助标准4470元。抽水灌溉，包括进出水管道、机电设备，建设高位蓄水池2座，检查井17个，出水桩86个。</t>
    </r>
  </si>
  <si>
    <t>刘家山便民服务中心</t>
  </si>
  <si>
    <t>秦家硷村</t>
  </si>
  <si>
    <t>经营性资产，产权归刘家山便民服务中心秦家硷村集体所有,受益人口550户1579人,带动脱贫人口261户720人,建成后，户均增收3000元；收益优先用于脱贫户及监测户带动，收益40%用于农户务工、销售分红，收益60%用于发展产业，壮大村集体经济，巩固脱贫成果,促进农民增收。</t>
  </si>
  <si>
    <t>产业发展类</t>
  </si>
  <si>
    <t>加工流通项目</t>
  </si>
  <si>
    <t>加工业</t>
  </si>
  <si>
    <t>峪口便民服务中心峪口村枣木枣芽香厂项目</t>
  </si>
  <si>
    <t>用枣木加工黄香、枣芽加工枣芽茶薰香，新建一座占地118平方米平制香车间，占地106平方米成品库，用于制香加工、原料存放，需58.24万元；购买制香机流水线一套，包装机一台、粉碎机一台、香罗5000个及水电通风设备，需41.6万元；共计99.84万元。</t>
  </si>
  <si>
    <t>峪口便民服务中心</t>
  </si>
  <si>
    <t>峪口村</t>
  </si>
  <si>
    <t>经营性资产，由村集体统一经营，产权归村集体所有，村委会管护；预计总收益30万元，受益户108户249人，带动脱贫户25户67人脱贫人口，带动30人就业，村集体经济年收入增加10万，户均增收1500元以上。收益优先用于脱贫户及监测户带动，收益40%用于农户务工、销售分红，收益60%用于发展产业，壮大村集体经济，巩固脱贫成果,促进农民增收。</t>
  </si>
  <si>
    <t>乡村建设行动</t>
  </si>
  <si>
    <t>农村基础设施
（含产业配套基础设施）</t>
  </si>
  <si>
    <t>农村道路建设（通村路、通户路、小型桥梁等）</t>
  </si>
  <si>
    <t>金明寺镇申家沟村村组道路</t>
  </si>
  <si>
    <t>村组道路1.98公里，宽4.5米、厚0.18米。路基挖土填方13100立方米、混凝土路面8800平方米、浆砌红砖288立方米、混凝土管涵2道 、护栏1600米</t>
  </si>
  <si>
    <t>金明寺镇</t>
  </si>
  <si>
    <t>申家沟村</t>
  </si>
  <si>
    <t>确保该村道路安全通行，方便116户307人其中脱贫户31户33人安全出行，促进经济发展，增加农民收入，产权归村集体所有</t>
  </si>
  <si>
    <t>交通局</t>
  </si>
  <si>
    <t>螅镇青瓜崖村菜园咀村中泥家湾自然村村组道路</t>
  </si>
  <si>
    <t>村组道路1.6公里，宽3.5米、厚0.18米。路基挖填土方14100立方米、混凝土路面6000平方米、浆砌红砖238立方米、护栏1400米</t>
  </si>
  <si>
    <t>螅镇</t>
  </si>
  <si>
    <t>青瓜崖村菜园咀村中泥家湾自然村</t>
  </si>
  <si>
    <t>确保该村道路安全通行，方便98户345人其中脱贫户21户56人安全出行，促进经济发展，增加农民收入，产权归村集体所有</t>
  </si>
  <si>
    <t>店镇刘顺家坬村张仁家洼自然村通组路</t>
  </si>
  <si>
    <t>村组道路1.5公里，宽3.5米、厚0.18米。路基挖土方15800立方米、混凝土路面5500平方米、浆砌红砖221立方米、护栏1400米</t>
  </si>
  <si>
    <t>张仁家洼村</t>
  </si>
  <si>
    <t>确保该村道路安全通行，方便325户1105人其中脱贫户42户102人安全出行，促进经济发展，增加农民收入，产权归村集体所有</t>
  </si>
  <si>
    <t>官庄乡双碾村二郎山自然村村组道路</t>
  </si>
  <si>
    <t>村组道路2公里，宽4.5米，厚0.18米，混凝土路面9500平方米、浆砌红砖368立方米、管涵3道、护栏1500米</t>
  </si>
  <si>
    <t>官庄便民服务中心</t>
  </si>
  <si>
    <t>双碾沟村</t>
  </si>
  <si>
    <t>确保两村村道路安全通行，方便412户949人，其中脱贫户64户171人安全出行，促进经济发展，增加农民收入，产权归村集体所有</t>
  </si>
  <si>
    <t>店镇贺家沟村村组道路</t>
  </si>
  <si>
    <t>村组道路4.18公里，宽4.5米，厚0.18米，混凝土路面18800平方米、浆砌红砖168立方米、管涵3道、护栏2000米</t>
  </si>
  <si>
    <t>贺家沟村</t>
  </si>
  <si>
    <t>确保两村村道路安全通行，方便562户1573人，其中脱贫户114户183人安全出行，促进经济发展，增加农民收入，产权归村集体所有</t>
  </si>
  <si>
    <t>通镇槐树峁村村组道路</t>
  </si>
  <si>
    <t>村组道路2.1公里，宽4.5米、厚0.18米。路基挖土方3700立方米混凝土路面9450平方米、浆砌红砖238立方米、</t>
  </si>
  <si>
    <t>槐树峁村</t>
  </si>
  <si>
    <t>确保该村道路安全通行，方便244户703人其中脱贫户28户84人安全出行，促进经济发展，增加农民收入，产权归村集体所有</t>
  </si>
  <si>
    <t>朱家坬镇楼焉村寨渠自然村村组道路工程</t>
  </si>
  <si>
    <t>砖铺硬化道路长1150m、宽3m。</t>
  </si>
  <si>
    <t>朱家坬镇</t>
  </si>
  <si>
    <t>楼焉村寨渠自然村</t>
  </si>
  <si>
    <t>解决全村248户811人（脱贫户86户254人）生产生活出行困难问题，助推农业增产、增收；建成后产权归村集体所有，资产为公益性资产，资产管护归村级负责。</t>
  </si>
  <si>
    <t>农业农村财务服务中心</t>
  </si>
  <si>
    <t>财政局</t>
  </si>
  <si>
    <t>其他</t>
  </si>
  <si>
    <t>朱官寨镇刘家崖磘村生产道路</t>
  </si>
  <si>
    <t>拓宽路基，砖铺硬化生产道路长1.58km，均宽3m。</t>
  </si>
  <si>
    <t>朱官寨镇</t>
  </si>
  <si>
    <t>刘家崖磘村</t>
  </si>
  <si>
    <t>解决全村165户520人（脱贫户65户208人）生产生活出行困难问题；建成后产权归村集体所有。</t>
  </si>
  <si>
    <t>佳州街道办事处大会坪村水渠挡墙</t>
  </si>
  <si>
    <t>新建小河渠水渠浆砌石挡墙长185m，均高3.6m。</t>
  </si>
  <si>
    <t>大会坪村</t>
  </si>
  <si>
    <t>减少水土流失，保护村民生产出行安全，受益该村292户713人（脱贫户49户108人）助推农业增产、增收，每亩可增产增收200元；建成后产权归村集体所有，资产为公益性资产，资产管护归村级负责。</t>
  </si>
  <si>
    <t>王家砭镇火神山村三皇梁自然村村组道路工程</t>
  </si>
  <si>
    <t>砖铺硬化道路长1550m、宽3m。</t>
  </si>
  <si>
    <t>王家砭镇</t>
  </si>
  <si>
    <t>火神山村三黄梁自然村</t>
  </si>
  <si>
    <t>解决全村260户819人（脱贫户37户107人）生产生活出行困难问题，助推农业增产、增收；建成后产权归村集体所有，资产为公益性资产，资产管护归村级负责。</t>
  </si>
  <si>
    <t>产业路、资源路、旅游路建设</t>
  </si>
  <si>
    <t>王家砭镇孙家峁村生产道路</t>
  </si>
  <si>
    <t>拓宽路基，砖铺硬化生产道路长2.85km，均宽3m。</t>
  </si>
  <si>
    <t>孙家峁村</t>
  </si>
  <si>
    <t>解决全村198户588人（脱贫户22户48人）生产生活出行困难问题，助推农业增产、增收；建成后产权归村集体所有，资产为公益性资产，资产管护归村级负责。</t>
  </si>
  <si>
    <t>金明寺镇申家沟村排洪渠工程</t>
  </si>
  <si>
    <t>新建排洪渠长113m、宽0.8m，加高排洪渠长98m，埋设排洪管长18m。</t>
  </si>
  <si>
    <t>申家沟</t>
  </si>
  <si>
    <t>减少水土流失，保护淤地坝30亩，受益该村135户375人（脱贫户34户89人）助推农业增产、增收，每亩可增产增收200元；建成后产权归村集体所有，资产为公益性资产，资产管护归村级负责。</t>
  </si>
  <si>
    <t>兴隆寺便民服务中心麻黄界村桃梁沟自然村盐碱地治理</t>
  </si>
  <si>
    <t>张满家峁沟盐碱地综合治理44亩，覆土厚1.5m。</t>
  </si>
  <si>
    <t>兴隆寺便民服务中心</t>
  </si>
  <si>
    <t>麻黄界村桃梁沟自然村</t>
  </si>
  <si>
    <t>减少水土流失，治理坝地48亩，受益该村276户716人（脱贫户76户187人）助推农业增产、增收；建成后产权归村集体所有，资产为公益性资产，资产管护归村级负责。</t>
  </si>
  <si>
    <t>方塌镇纪家畔村黑龙庙自然村生产道路</t>
  </si>
  <si>
    <t>拓宽路基，砖铺硬化生产道路长1.86km，均宽3m。</t>
  </si>
  <si>
    <t>方塌镇</t>
  </si>
  <si>
    <t>纪家畔村黑龙庙自然村</t>
  </si>
  <si>
    <t>解决全村146户418人（脱贫户15户34人）生产生活出行困难问题；建成后产权归村集体所有。</t>
  </si>
  <si>
    <t>通镇杨家沟村村组道路</t>
  </si>
  <si>
    <t>混凝土硬化村组道路长660m，宽3m；砖铺硬化村组道路长600m、宽3米。</t>
  </si>
  <si>
    <t>杨家沟村</t>
  </si>
  <si>
    <t>解决全村135户361人（脱贫户47户114人）生产生活出行困难问题，助推农业增产、增收；建成后产权归村集体所有，资产为公益性资产，资产管护归村级负责。</t>
  </si>
  <si>
    <t>通镇见虎焉村村组道路</t>
  </si>
  <si>
    <t>砖铺硬化村组道路长2.8公里、宽3米。</t>
  </si>
  <si>
    <t>见虎焉村</t>
  </si>
  <si>
    <t>解决全村293户799人（脱贫户82户171人）生产生活出行困难问题，助推农业增产、增收；建成后产权归村集体所有，资产为公益性资产，资产管护归村级负责。</t>
  </si>
  <si>
    <t>通镇贺家坬村村组道路</t>
  </si>
  <si>
    <t>混凝土硬化村组道路长0.97公里、宽3.5米。</t>
  </si>
  <si>
    <t>贺家坬村</t>
  </si>
  <si>
    <t>解决全村312户992人（脱贫户67户137人）生产生活出行困难问题，助推农业增产、增收；建成后产权归村集体所有，资产为公益性资产，资产管护归村级负责。</t>
  </si>
  <si>
    <t>通镇白龙庙村盐碱地治理</t>
  </si>
  <si>
    <t>1.坝体工程：1#坝顶长52米，坝高7米，坝顶宽4米。2#坝顶长40米，坝高5米，坝顶宽4米。
2.新建浆砌石排洪渠长240m、宽3.5m。                              3.盐碱地综合治理32亩，覆土厚1m。</t>
  </si>
  <si>
    <t>白龙庙村</t>
  </si>
  <si>
    <t>减少水土流失，治理坝地32.5亩，受益该村148户388人（脱贫户40户100人）助推农业增产、增收，每亩可增产增收200元；建成后产权归村集体所有，资产为公益性资产，资产管护归村级负责。</t>
  </si>
  <si>
    <t>通镇白龙庙村后沟坝排洪渠</t>
  </si>
  <si>
    <t>1.新建排洪渠430米，净宽3米，净高1.2米，底板采用25厘米厚C25砼，侧墙采用70厘米厚浆砌块片石。
2.坝地综合治理22亩，挖运土方15000方。</t>
  </si>
  <si>
    <t>减少水土流失，保护淤地坝22亩，受益该村148户388人（脱贫户40户100人）助推农业增产、增收，每亩可增产增收200元；建成后产权归村集体所有，资产为公益性资产，资产管护归村级负责。</t>
  </si>
  <si>
    <t>刘国具镇贺家仓村村组道路</t>
  </si>
  <si>
    <t>砖铺硬化道路长1.16公里、宽3米。</t>
  </si>
  <si>
    <t>刘国具镇</t>
  </si>
  <si>
    <t>刘国具镇贺家仓村</t>
  </si>
  <si>
    <t>解决全村308户906人（脱贫户95户261人）生产生活出行困难问题，助推农业增产、增收；建成后产权归村集体所有，资产为公益性资产，资产管护归村级负责。</t>
  </si>
  <si>
    <t>刘国具镇张家沟村生产道路</t>
  </si>
  <si>
    <t>砖铺硬化生产道路长2.2公里、宽3米。</t>
  </si>
  <si>
    <t>张家沟村</t>
  </si>
  <si>
    <t>解决全村110户345人（脱贫户26户62人）生产生活出行困难问题，助推农业增产、增收；建成后产权归村集体所有，资产为公益性资产，资产管护归村级负责。</t>
  </si>
  <si>
    <t>乌镇刘家沟村村组道路</t>
  </si>
  <si>
    <t>砖铺硬化生产道路长2.46公里、宽3米。</t>
  </si>
  <si>
    <t>乌镇</t>
  </si>
  <si>
    <t>刘家沟村</t>
  </si>
  <si>
    <t>解决全村158户496人（脱贫户28户71人）生产生活出行困难问题，助推农业增产、增收；建成后产权归村集体所有，资产为公益性资产，资产管护归村级负责。</t>
  </si>
  <si>
    <t>乌镇任家山村排洪渠工程</t>
  </si>
  <si>
    <t>新建混凝土排洪长90m、宽3.5m、高2m，新建漫水桥长6.5m、宽4.5m、高5m。</t>
  </si>
  <si>
    <t>任家山村</t>
  </si>
  <si>
    <t>减少水土流失，保护淤地坝35亩，受益该村208户631人（脱贫户22户42人）助推农业增产、增收，每亩可增产增收200元；建成后产权归村集体所有，资产为公益性资产，资产管护归村级负责。</t>
  </si>
  <si>
    <t>乌镇郭家畔村张家峁自然村淤地坝除险加固</t>
  </si>
  <si>
    <t>维修加固西沟淤地坝，坝顶长62m、顶宽4m、加高3m，新建浆砌石排洪长90m、宽3m，回填水毁渠2处。</t>
  </si>
  <si>
    <t>郭家畔村张家峁自然村</t>
  </si>
  <si>
    <t>减少水土流失，治理坝地28亩，受益该村573户1838人（脱贫户147户414人）助推农业增产、增收；建成后产权归村集体所有。</t>
  </si>
  <si>
    <t>刘家山便民服务中心雷兴庄村生产道路</t>
  </si>
  <si>
    <t>砖铺硬化生产道路长2.4公里、宽3米。</t>
  </si>
  <si>
    <t>雷兴庄村</t>
  </si>
  <si>
    <t>解决全村110户293人（脱贫户26户78人）生产生活出行困难问题，助推农业增产、增收；建成后产权归村集体所有，资产为公益性资产，资产管护归村级负责。</t>
  </si>
  <si>
    <t>刘家山便民服务中心韭菜沟村生产道路</t>
  </si>
  <si>
    <t>砖铺硬化生产道路长2.3公里、宽3米。新建涵洞长5.5、宽4.5m。</t>
  </si>
  <si>
    <t>韭菜沟村</t>
  </si>
  <si>
    <t>解决全村236户642人（脱贫户84户244人）生产生活出行困难问题，助推农业增产、增收；建成后产权归村集体所有，资产为公益性资产，资产管护归村级负责。</t>
  </si>
  <si>
    <t>店镇赤牛峁村盐碱地治理</t>
  </si>
  <si>
    <t>维修杏渠沟水毁坝长39m、顶宽4m、加高3m，新建浆砌石排洪长55m、宽1.5m，回填坝内水毁缺口及综合治理坝地。</t>
  </si>
  <si>
    <t>赤牛峁村</t>
  </si>
  <si>
    <t>减少水土流失，治理坝地23亩，受益该村355户928人（脱贫户41户103人）助推农业增产、增收，每亩可增产增收200元；建成后产权归村集体所有，资产为公益性资产，资产管护归村级负责。</t>
  </si>
  <si>
    <t>店镇高家坬村铁芦峁自然村盐碱地治理</t>
  </si>
  <si>
    <t>维修水毁淤地坝2座，1#长63m、顶宽5m、加高3.5m，浆砌石排洪渠长40m、宽2.5m；2#长42m、顶宽5m、加高3.5m，浆砌石排洪渠长35m、宽2m；回填坝内水毁缺口及综合治理坝地。</t>
  </si>
  <si>
    <t>高家坬村铁芦峁自然村</t>
  </si>
  <si>
    <t>减少水土流失，治理坝地59亩，受益该村367户1140人（脱贫户40户109人）助推农业增产、增收，每亩可增产增收200元；建成后产权归村集体所有，资产为公益性资产，资产管护归村级负责。</t>
  </si>
  <si>
    <t>店镇西山村道路防护</t>
  </si>
  <si>
    <t>新建社谷峁道路浆砌石挡墙长62m、高5m。</t>
  </si>
  <si>
    <t>西山村</t>
  </si>
  <si>
    <t>解决全村148户499人（脱贫户22户51人）生产生活出行困难问题，助推农业增产、增收；建成后产权归村集体所有，资产为公益性资产，资产管护归村级负责。</t>
  </si>
  <si>
    <t>店镇石窑村南坬自然村排洪渠</t>
  </si>
  <si>
    <t>新建大柴沟正沟排洪渠长253m、宽3m、高2.5m。</t>
  </si>
  <si>
    <t>石窑村南坬自然村</t>
  </si>
  <si>
    <t>减少水土流失，保护农田，保护人民财产安全，受益该村210户117人）助推农业增产、增收；建成后产权归村集体所有，资产为公益性资产，资产管护归村级负责。</t>
  </si>
  <si>
    <t>店镇高家坬村牛家圪崂自然村排洪渠</t>
  </si>
  <si>
    <t>新建浆砌石排洪渠长100m、宽2m、高1.5m；新建浆砌石排洪渠长50m、宽2m、高1.2m。</t>
  </si>
  <si>
    <t>高家坬村牛家圪崂自然村</t>
  </si>
  <si>
    <t>减少水土流失，保护农田，保护人民财产安全，受益该村367户1140人（脱贫户40户109人）助推农业增产、增收；建成后产权归村集体所有，资产为公益性资产，资产管护归村级负责。</t>
  </si>
  <si>
    <t>上高寨便民服务中心陈家墕村水湾畔自然村盐碱地治理</t>
  </si>
  <si>
    <t>盐碱地治理63亩。</t>
  </si>
  <si>
    <t>陈家墕村水湾畔自然村</t>
  </si>
  <si>
    <t>189</t>
  </si>
  <si>
    <t>减少水土流失，保护坝地63亩，受益该村189户545人（脱贫户21户46人）助推农业增产、增收，每亩可增产增收200元；建成后产权归村集体所有，资产为公益性资产，资产管护归村级负责。</t>
  </si>
  <si>
    <t>上高寨便民服务中心稍店则村后郑家沟自然村盐碱地治理</t>
  </si>
  <si>
    <t>盐碱地治理60亩。</t>
  </si>
  <si>
    <t>稍店则村后郑家沟自然村</t>
  </si>
  <si>
    <t>减少水土流失，保护农田65亩，受益该村236户697人（脱贫户35户61人）助推农业增产、增收，每亩可增产增收200元；建成后产权归村集体所有，资产为公益性资产，资产管护归村级负责。</t>
  </si>
  <si>
    <t>上高寨便民服务中心木瓜树峁村盐碱地治理</t>
  </si>
  <si>
    <t>维修水毁坝顶长70m、顶宽5m、加高3.5m，浆砌石排洪渠长180m、宽1.5m；</t>
  </si>
  <si>
    <t>木瓜树峁村</t>
  </si>
  <si>
    <t>减少水土流失，治理坝地20亩，受益该村178户493人（脱贫户11户20人）助推农业增产、增收，每亩可增产增收200元；建成后产权归村集体所有，资产为公益性资产，资产管护归村级负责。</t>
  </si>
  <si>
    <t>大佛寺便民服务中心长塄村道路防护</t>
  </si>
  <si>
    <t>浆砌石挡土墙长42m、均高8.3m。</t>
  </si>
  <si>
    <t>大佛寺便民服务中心</t>
  </si>
  <si>
    <t>长塄村</t>
  </si>
  <si>
    <t>解决全村294户866人（脱贫户89户241人）生产生活出行困难问题，助推农业增产、增收；建成后产权归村集体所有，资产为公益性资产，资产管护归村级负责。</t>
  </si>
  <si>
    <t>坑镇官道峁村排洪渠</t>
  </si>
  <si>
    <t>新建排洪渠长67m、净宽6m、高2.8m。</t>
  </si>
  <si>
    <t>坑镇</t>
  </si>
  <si>
    <t>管道峁村</t>
  </si>
  <si>
    <t>减少水土流失，保护农田60亩，受益该村168户548人（脱贫户54户186人）助推农业增产、增收；建成后产权归村集体所有，资产为公益性资产，资产管护归村级负责。</t>
  </si>
  <si>
    <t>坑镇圪绺咀村村组道路</t>
  </si>
  <si>
    <t>砖铺硬化村组道路长2公里、宽3米。</t>
  </si>
  <si>
    <t>圪绺咀村</t>
  </si>
  <si>
    <t>解决全村306户898人（脱贫户71户220人）生产生活出行困难问题，助推农业增产、增收；建成后产权归村集体所有，资产为公益性资产，资产管护归村级负责。</t>
  </si>
  <si>
    <t>坑镇白家甲村村组道路</t>
  </si>
  <si>
    <t>砖铺硬化村组道路长2.1公里、宽3米。</t>
  </si>
  <si>
    <t>白家甲村</t>
  </si>
  <si>
    <t>解决全村287户1039人（脱贫户91户279人）生产生活出行困难问题，助推农业增产、增收；建成后产权归村集体所有，资产为公益性资产，资产管护归村级负责。</t>
  </si>
  <si>
    <t>坑镇圪绺咀村排洪渠</t>
  </si>
  <si>
    <t>新建鱼坝焉至水源渠浆砌石排洪渠长265m、宽3m、高1.6m。</t>
  </si>
  <si>
    <t>减少水土流失，保护淤地坝26亩，受益该村306户898人（脱贫户71户220人）助推农业增产、增收；建成后产权归村集体所有，资产为公益性资产，资产管护归村级负责。</t>
  </si>
  <si>
    <t>坑镇坑镇社区长沟条自然村排洪渠</t>
  </si>
  <si>
    <t>新建浆砌石排洪长96.5m、宽1.2m。</t>
  </si>
  <si>
    <t>坑镇社区长沟条自然村</t>
  </si>
  <si>
    <t>减少水土流失，保护农田80亩，受益该村168户548人（脱贫户54户187人）助推农业增产、增收；建成后产权归村集体所有，资产为公益性资产，资产管护归村级负责。</t>
  </si>
  <si>
    <t>坑镇背沟村道路防护</t>
  </si>
  <si>
    <t>新建浆砌石涵洞1座长10m、宽4m、高6.5m。</t>
  </si>
  <si>
    <t>背沟村</t>
  </si>
  <si>
    <t>解决全村323户948人（脱贫户56户136人）生产生活出行困难问题，助推农业增产、增收；建成后产权归村集体所有，资产为公益性资产，资产管护归村级负责。</t>
  </si>
  <si>
    <t>木头峪镇东山村排洪渠</t>
  </si>
  <si>
    <t>新建浆砌石排洪挡墙长110m、高4m，涵洞拓宽3m。</t>
  </si>
  <si>
    <t>木头峪镇</t>
  </si>
  <si>
    <t>东山村</t>
  </si>
  <si>
    <t>减少水土流失，保护农田50亩，保障村民人身及财产安全，受益该村168户548人（脱贫户54户187人）助推农业增产、增收；建成后产权归村集体所有，资产为公益性资产，资产管护归村级负责。</t>
  </si>
  <si>
    <t>木头峪镇王宁山村村组道路工程</t>
  </si>
  <si>
    <t>村组道路挡墙长41m、均高9.5m；护面墙长41m、均高5m。</t>
  </si>
  <si>
    <t>王宁山村</t>
  </si>
  <si>
    <t>解决全村501户1591人（脱贫户87户247人）生产生活出行困难问题，助推农业增产、增收；建成后产权归村集体所有，资产为公益性资产，资产管护归村级负责。</t>
  </si>
  <si>
    <t>木头峪镇刘木瓜沟村排洪渠</t>
  </si>
  <si>
    <t>新建浆砌石排洪渠长90m、宽3.5m，浆砌石挡墙长50m；新建浆砌石排洪涵洞长50m、洞宽1.2m、洞高1.5m，浆砌石挡墙长27m、高5.5m。高边坡开挖排险。</t>
  </si>
  <si>
    <t>刘木瓜沟村</t>
  </si>
  <si>
    <t>减少水土流失，保护农田45亩，保障村民人身及财产安全，受益该村263户770人（脱贫户37户76人）助推农业增产、增收；建成后产权归村集体所有，资产为公益性资产，资产管护归村级负责。</t>
  </si>
  <si>
    <t>木头峪镇高李家沟村桥涵</t>
  </si>
  <si>
    <t>1.新建漫水桥1座，长12米，宽5米，高3米，φ1000钢筋混凝土圆管涵12米/2道，浆砌块片石420方。
2.维修270米砖砌道路，浆砌块片石326方。</t>
  </si>
  <si>
    <t>高李家沟村</t>
  </si>
  <si>
    <t>解决全村199户529人（脱贫户47户84人）生产生活出行困难问题，助推农业增产、增收；建成后产权归村集体所有，资产为公益性资产，资产管护归村级负责。</t>
  </si>
  <si>
    <t>佳州街道办事处吴家山村排洪渠</t>
  </si>
  <si>
    <t>新建浆砌石排洪涵洞长70米，净宽1.5米，净高2.0米。DN400雨水管道65米。</t>
  </si>
  <si>
    <t>吴家山村</t>
  </si>
  <si>
    <t>264</t>
  </si>
  <si>
    <t>44</t>
  </si>
  <si>
    <t>减少水土流失，保障村民人身及财产安全，受益该村全村264户789人（脱贫户44户137人）助推农业增产、增收；建成后产权归村集体所有，资产为公益性资产，资产管护归村级负责。</t>
  </si>
  <si>
    <t>刘家山便民服务中心马家沟村村组道路</t>
  </si>
  <si>
    <t>砖铺硬化村组道路长2.5公里、宽3米。</t>
  </si>
  <si>
    <t>马家沟村</t>
  </si>
  <si>
    <t>125</t>
  </si>
  <si>
    <t>45</t>
  </si>
  <si>
    <t>解决全村125户516人（脱贫户45户123人）生产生活出行困难问题，助推农业增产、增收；建成后产权归村集体所有，资产为公益性资产，资产管护归村级负责。</t>
  </si>
  <si>
    <t>峪口便民服务中心玉家沟村清理土方工程</t>
  </si>
  <si>
    <t>清理路基土方31500立方，未利用外运土方12750立方</t>
  </si>
  <si>
    <t>玉家沟村</t>
  </si>
  <si>
    <t>解决全村392户1275人（脱贫户178户498人）生产生活出行困难问题，助推农业增产、增收；建成后产权归村集体所有，资产为公益性资产，资产管护归村级负责。</t>
  </si>
  <si>
    <t>通镇通镇村马新庄自然村挡墙</t>
  </si>
  <si>
    <t>浆砌石挡墙长11.8m、均高13.3m（含基础），浆砌石挡墙长20.2m、高3.5m（含基础）。浆砌砖护墙长14.5m、高0.7m、厚0.37m。</t>
  </si>
  <si>
    <t>通镇村马新庄自然村</t>
  </si>
  <si>
    <t>50</t>
  </si>
  <si>
    <t>5</t>
  </si>
  <si>
    <t>解决全村50户140人（脱贫户5户11人）生产生活出行困难问题；建成后产权归村集体所有。</t>
  </si>
  <si>
    <t>朱官寨镇杨家园则村村组道路</t>
  </si>
  <si>
    <t>新修杨窑则村至灶火沟村联村道路路基长3.6公里、宽6米。</t>
  </si>
  <si>
    <t>杨家园则村</t>
  </si>
  <si>
    <t>解决村民96户294人（其中脱贫户29户96人）出行困难，改善生产生活条件。项目建成后形成资产为公益性资产，产权属村集体所有、由村委会管护。</t>
  </si>
  <si>
    <t>财监中心</t>
  </si>
  <si>
    <t>金明寺镇白家窨则村村组道路</t>
  </si>
  <si>
    <t>修建村组道路长0.6公里、宽4米并侧砖硬化宽3米，埋设直径1米水泥管长16米，提高道路5米、长60米。</t>
  </si>
  <si>
    <t>白家窨则村</t>
  </si>
  <si>
    <t>解决村民2183户6471（其中脱贫户40户116人）出行困难，改善生产生活条件。项目建成后形成资产为公益性资产，产权属村集体所有、由村委会管护。</t>
  </si>
  <si>
    <t>乌镇刘家崖村秦家坪自然村桥涵工程</t>
  </si>
  <si>
    <t>修建浆砌石漫水桥一座，高7米、宽4.5米、跨度4米，及浆砌石八字一侧长15米、另一侧长9米，高3米。</t>
  </si>
  <si>
    <t>刘家崖村秦家坪自然村</t>
  </si>
  <si>
    <t>可改善交通条件，方便村民378户1002人（其中脱贫户80户217人）村民出行困难。项目建成后形成资产为公益性资产产权属村，集体所有、由村委会管护。</t>
  </si>
  <si>
    <t>乌镇张文正村张兴庄自然村村组道路</t>
  </si>
  <si>
    <t>侧砖硬化村组道路长1.35公里、宽3米，埋设直径1米水泥管长34米，浆砌石挡墙长120米、高1-2米。</t>
  </si>
  <si>
    <t>张文正村张兴庄自然村</t>
  </si>
  <si>
    <t>解决村民296户1046（其中脱贫户65户155人）出行困难，改善生产生活条件。项目建成后形成资产为公益性资产，产权属村集体所有、由村委会管护。</t>
  </si>
  <si>
    <t>通镇向阳湾村道路防护</t>
  </si>
  <si>
    <t>新建浆砌石挡墙805.6方，水泥硬化路面240平方米及开挖回填。</t>
  </si>
  <si>
    <t>可有效保护道路，改善出行条件，村民224户604人（其中脱贫户59户127人）受益。项目建成后形成资产为公益性资产，产权属村集体所有、由村委会管护。</t>
  </si>
  <si>
    <t>木头峪镇高李家沟村村组道路</t>
  </si>
  <si>
    <t>修建村组道路土路长1公里、宽4米。</t>
  </si>
  <si>
    <t>解决村民179户561（其中脱贫户48户84人）出行困难，改善生产生活条件。项目建成后形成资产为公益性资产，产权属村集体所有、由村委会管护。</t>
  </si>
  <si>
    <t>木头峪镇刘木瓜沟村村组道路</t>
  </si>
  <si>
    <t>修建门家沟村组道路土路长2公里、宽4米。</t>
  </si>
  <si>
    <t>解决村民256户841（其中脱贫户37户77人）出行困难，改善生产生活条件。项目建成后形成资产为公益性资产，产权属村集体所有、由村委会管护。</t>
  </si>
  <si>
    <t>方塌镇赵家坬村桥涵工程</t>
  </si>
  <si>
    <t>新建兔子沟桥涵一座,长12米、宽5米、高4米。</t>
  </si>
  <si>
    <t>赵家坬村</t>
  </si>
  <si>
    <t>可解决村民168户612人（其中脱贫户23户64人）出行难问题。项目建成后形成资产为公益性资产，产权属村集体所有、由村委会管护。</t>
  </si>
  <si>
    <t>王家砭镇高武沟村道路防护</t>
  </si>
  <si>
    <t>新建浆砌石排洪渠长130米、宽2米、高2.5米，回填土方8000立方米。</t>
  </si>
  <si>
    <t>高武沟村</t>
  </si>
  <si>
    <t>有效保护道路，方便民345户1089人受益（其中脱贫户89户171人）出行。项目建成后形成资产为公益性资产，产权属村集体所有、由村委会管护。</t>
  </si>
  <si>
    <t>大佛寺便民服务中心丁家坪村桥涵工程</t>
  </si>
  <si>
    <t>维修丁家坪村大桥两侧水毁浆砌石护墙长50米、高6.5米。</t>
  </si>
  <si>
    <t>丁家坪村</t>
  </si>
  <si>
    <t>有效保护桥体，确保村民435户1488人（其中脱贫户134户372人）出行安全。项目建成后形成资产为公益性资产，产权属村集体所有、由村委会管护。</t>
  </si>
  <si>
    <t>刘家山便民服务中心郭家圪崂村村组道路</t>
  </si>
  <si>
    <t>侧砖硬化村组道路长90米、宽3米，长110米、宽2.2米，浆砌石护墙长120米、均高5米。</t>
  </si>
  <si>
    <t>郭家圪崂村</t>
  </si>
  <si>
    <t>解决村民179户671人受益（其中脱贫户82户218人）出行难问题，改善生产生活条件。项目建成后形成资产为公益性资产，产权属村集体所有、由村委会管护。</t>
  </si>
  <si>
    <t>佳州街道办事处马家焉村村组道路</t>
  </si>
  <si>
    <t>侧砖硬化朱家山自然村村组道路长450米、宽3米，长565米、宽2米，浆砌石护墙五处共长137米。</t>
  </si>
  <si>
    <t>马家焉村</t>
  </si>
  <si>
    <t>392</t>
  </si>
  <si>
    <t>67</t>
  </si>
  <si>
    <t>可解决村民392户1194人（其中脱贫户67户132人）出行难问题。项目建成后形成资产为公益性资产，产权属村集体所有、由村委会管护。</t>
  </si>
  <si>
    <t>木头峪镇李家坬村村组道路</t>
  </si>
  <si>
    <t>侧砖硬化村组道路长2公里、宽3米。</t>
  </si>
  <si>
    <t>李家坬村</t>
  </si>
  <si>
    <t>482</t>
  </si>
  <si>
    <t>62</t>
  </si>
  <si>
    <t>解决村民482户1492（其中脱贫户62户141人）出行困难，改善生产生活条件。项目建成后形成资产为公益性资产，产权属村集体所有、由村委会管护。</t>
  </si>
  <si>
    <t>佳州街道办事处玉马家畔村村组道路</t>
  </si>
  <si>
    <t>侧砖硬化村组道路长2公里、宽3米，砖砌护墙长1公里。</t>
  </si>
  <si>
    <t>玉马家畔村</t>
  </si>
  <si>
    <t>332</t>
  </si>
  <si>
    <t>可解决村民332户1017人（其中脱贫户44户86人）出行难问题。项目建成后形成资产为公益性资产，产权属村集体所有、由村委会管护。</t>
  </si>
  <si>
    <t>刘家山便民服务中心雷兴庄村村组道路</t>
  </si>
  <si>
    <t>侧砖硬化村组道路760米、宽3.5米，浆砌石河堤长183米、高2.5米，浆砌石漫水桥一座。</t>
  </si>
  <si>
    <t>雷家兴庄村</t>
  </si>
  <si>
    <t>110</t>
  </si>
  <si>
    <t>26</t>
  </si>
  <si>
    <t>解决村民110户293人受益（其中脱贫户26户78人）出行难问题，提高生产效率。项目建成后形成资产为公益性资产，产权属村集体所有、由村委会管护。</t>
  </si>
  <si>
    <t>刘家山便民服务中心雷兴庄村道路防护</t>
  </si>
  <si>
    <t>新修浆砌石护坡长80米、均高6米。</t>
  </si>
  <si>
    <t>有效保护道路，方便民110户293人受益（其中脱贫户26户78人）出行。项目建成后形成资产为公益性资产，产权属村集体所有、由村委会管护。</t>
  </si>
  <si>
    <t>刘家山便民服务中心韭菜沟村赵家坡自然村桥涵工程</t>
  </si>
  <si>
    <t>新修桥涵一座，长28米、桥面宽4米、高4米。</t>
  </si>
  <si>
    <t>韭菜沟村赵家坡自然村</t>
  </si>
  <si>
    <t>解决村民207户703人受益（其中脱贫户85户269人）出行难问题，改善生产生活条件。项目建成后形成资产为公益性资产，产权属村集体所有、由村委会管护。</t>
  </si>
  <si>
    <t>峪口便民服务中心谭家坪村村组道路</t>
  </si>
  <si>
    <t>谭家坪村</t>
  </si>
  <si>
    <t>解决村民261户893（其中脱贫户35户52人）出行困难，改善生产生活条件。项目建成后形成资产为公益性资产，产权属村集体所有、由村委会管护。</t>
  </si>
  <si>
    <t>兴隆寺便民服务中心磨家川村村组道路</t>
  </si>
  <si>
    <t>拓宽改造村组道路两段共长1公里，并用侧砖硬化宽3米。</t>
  </si>
  <si>
    <t>磨家川村</t>
  </si>
  <si>
    <t>解决村民206户622人受益（其中脱贫户65户162人）出行难问题，改善生产生活条件。项目建成后形成资产为公益性资产，产权属村集体所有、由村委会管护。</t>
  </si>
  <si>
    <t>螅镇张家塌村生产道路</t>
  </si>
  <si>
    <t>修建黄金岔生产道路，长3.5公里、宽3m。</t>
  </si>
  <si>
    <t>张家塌村</t>
  </si>
  <si>
    <t>可方便村民188户512人（其中脱贫户46户130人）村民出行困难问题，改善生产生活条件。项目建成后形成资产为公益性资产，产权属村集体所有、由村委会管护。</t>
  </si>
  <si>
    <t>方塌镇圪崂湾村白草园自然村生产道路</t>
  </si>
  <si>
    <t>新修生产道路三条，改道两条，共长6.5公里、宽3.5米。</t>
  </si>
  <si>
    <t>圪崂湾村白草园自然村</t>
  </si>
  <si>
    <t>176</t>
  </si>
  <si>
    <t>可解决村民176户534人受益（其中脱贫户26户66人）上山耕作出行难问题，提高生产效率。项目建成后形成资产为公益性资产产权属村集体所有、由村委会管护。</t>
  </si>
  <si>
    <t>方塌镇尚寨村塔山自然村生产道路</t>
  </si>
  <si>
    <t>新修生产道路长8公里、宽3.5米。</t>
  </si>
  <si>
    <t>尚寨村</t>
  </si>
  <si>
    <t>可解决村民161户585人受益（其中脱贫户20户35人）上山耕作出行难问题，提高生产效率。项目建成后形成资产为公益性资产，产权属村集体所有、由村委会管护。</t>
  </si>
  <si>
    <t>王家砭镇豪则沟村生产道路</t>
  </si>
  <si>
    <t>侧砖硬化生产道路长1.6公里、宽3米。</t>
  </si>
  <si>
    <t>豪则沟村</t>
  </si>
  <si>
    <t>可解决村民329户1107人（其中112户288人)上山耕作出行难问题，提高生产效率。项目建成后形成资产为公益性资产，产权属村集体所有、由村委会管护。</t>
  </si>
  <si>
    <t>店镇贺家沟村生产道路</t>
  </si>
  <si>
    <t>侧砖硬化生产道路长3.5公里、宽3米。</t>
  </si>
  <si>
    <t>可解决村民76户1308人（其中64户137人)上山耕作出行难问题，提高生产效率。项目建成后形成资产为公益性资产，产权属村集体所有、由村委会管护。</t>
  </si>
  <si>
    <t>朱官寨镇石家坬村道路防护</t>
  </si>
  <si>
    <t>修建浆砌石排洪渠长90米、均高5米，长24米、高2米，另一侧加高1.5米，水泥硬化面200平方米及砖砌护墙。</t>
  </si>
  <si>
    <t>石家坬村</t>
  </si>
  <si>
    <t>可有效保护村组道路，确保171户785人（其中脱贫户90户292人）出行安全，改善生产生活条件。项目建成后形成资产为公益性资产。产权属村集体所有、由村委会管护。</t>
  </si>
  <si>
    <t>通镇高满沟村上李家坬自然村排洪工程</t>
  </si>
  <si>
    <t>修建浆砌石畔处峁淤地坝排洪渠长128米、宽3米、高2.5米。</t>
  </si>
  <si>
    <t>高满沟村上李家坬自然村</t>
  </si>
  <si>
    <t>有效保护石畔处峁坝地，防止水土流失370户1076益（其中91户脱贫户224人受益）。项目建成后形成资产为公益性资产，产权属村集体所有、由村委会管护。</t>
  </si>
  <si>
    <t>大佛寺便民服务中心边子元村排洪工程</t>
  </si>
  <si>
    <t>新修苗家沟浆砌石排洪渠长250米、宽2米、均高2米。</t>
  </si>
  <si>
    <t>边子元村</t>
  </si>
  <si>
    <t>310</t>
  </si>
  <si>
    <t>73</t>
  </si>
  <si>
    <t>有效保护道路，方便310户903人（其中脱贫户73户166人）出行，改善生产生活条件。项目建成后形成资产为公益性资产，产权属村集体所有、由村委会管护。</t>
  </si>
  <si>
    <t>王家砭镇豪则沟村排洪工程</t>
  </si>
  <si>
    <t>新修拐沟坝石砌排洪渠长260米、宽2米、均高1.5米。</t>
  </si>
  <si>
    <t>有效保护拐沟坝地，防止水土流失329户1107益（其中112户脱贫户288人受益）。项目建成后形成资产为公益性资产，产权属村集体所有、由村委会管护。</t>
  </si>
  <si>
    <t>刘家山便民服务中心秦家硷村排洪工程</t>
  </si>
  <si>
    <t>新修浆砌石排洪洞长70米、宽3米、高3米。</t>
  </si>
  <si>
    <t>可有效保护农田地，提高产量，增加村民550户1579人,带动脱贫人口261户720人收入。项目建成后形成资产为公益性资产，产权属村集体所有、由村委会管护。</t>
  </si>
  <si>
    <t>坑镇倍甘村村组道路</t>
  </si>
  <si>
    <t>侧砖硬化村组道路长1.1公里、宽3.5米；240砖墙248平米；砌砖挡墙50立方米。</t>
  </si>
  <si>
    <t>倍甘村</t>
  </si>
  <si>
    <t>解决村民220户626（其中脱贫户47户155人）出行困难，改善生产生活条件。项目建成后形成资产为公益性资产，产权属村集体所有、由村委会管护。</t>
  </si>
  <si>
    <t>农村供水保障设施建设</t>
  </si>
  <si>
    <t>坑镇圪绺咀村巩固安全饮水项目</t>
  </si>
  <si>
    <t>新建15m人工井1口，维修30m³水源蓄水池1座，新建机房2间（净尺寸2m*2m*2m）。</t>
  </si>
  <si>
    <t>巩固了全村306户898人,其中脱贫户71户220人饮水安全，项目建成后形成资产为公益性资产，产权属村集体所有、由村委会管护。</t>
  </si>
  <si>
    <t>水利局</t>
  </si>
  <si>
    <t>坑镇坑镇社区寨则湾自然村巩固安全饮水项目</t>
  </si>
  <si>
    <t>新建防洪挡墙长8m，高1.5m,宽1.0m，新建15m人工井1口，机房1间（净尺寸3.25m*2.75m*2.25m），铺设Φ50PE管130m。</t>
  </si>
  <si>
    <t>坑镇社区寨则湾自然村</t>
  </si>
  <si>
    <t>巩固了全村90户269人,其中脱贫户22户73人饮水安全，项目建成后形成资产为公益性资产，产权属村集体所有、由村委会管护。</t>
  </si>
  <si>
    <t>通镇王家川村巩固安全饮水项目</t>
  </si>
  <si>
    <t>新建井径2.5m深25m大口井1口，DN50钢管50m，150QJ5-200/28潜水泵1台。</t>
  </si>
  <si>
    <t>巩固了全村292户761人,其中脱贫户76户184人饮水安全，项目建成后形成资产为公益性资产，产权属村集体所有、由村委会管护。</t>
  </si>
  <si>
    <t>螅镇张家塌村王家塌自然村巩固安全饮水项目</t>
  </si>
  <si>
    <t>新建机房1间（2.5m*2.5m*2.2m），维修水源井1处，铺设Φ32PE管240m，两项泵1台，配电柜1套。</t>
  </si>
  <si>
    <t>张家塌村王家塌自然村</t>
  </si>
  <si>
    <t>巩固了全村199户576人,其中脱贫户49户138人饮水安全，项目建成后形成资产为公益性资产，产权属村集体所有、由村委会管护。</t>
  </si>
  <si>
    <t>佳州街道办事处韩宏道村巩固安全饮水项目</t>
  </si>
  <si>
    <t>新建60m³高位水池1座，新建检查井1座，水表136块。</t>
  </si>
  <si>
    <t>韩宏道村</t>
  </si>
  <si>
    <t>巩固了全村190户603人,其中脱贫户28户50人饮水安全，项目建成后形成资产为公益性资产，产权属村集体所有、由村委会管护。</t>
  </si>
  <si>
    <t>佳州街道办事处小会坪村巩固安全饮水项目</t>
  </si>
  <si>
    <t>新建38座检查井，铺设Ф75PE管244m，铺设Ф63PE管214m，铺设Ф50PE管423m，铺设Ф40PE管1047m，铺设Ф32PE管2353m，铺设Ф25PE管15700m，新建加压泵房1座，加压供水设备1套，380V输电线路50m。</t>
  </si>
  <si>
    <t>巩固了全村241户704人,其中脱贫户45户89人饮水安全，项目建成后形成资产为公益性资产，产权属村集体所有、由村委会管护。</t>
  </si>
  <si>
    <t>佳州街道办事处玉马家畔村马家畔自然村巩固安全饮水项目</t>
  </si>
  <si>
    <t>更换φ110PE管648m，新建检查井1座。</t>
  </si>
  <si>
    <t>玉马家畔村马家畔自然村</t>
  </si>
  <si>
    <t>巩固了全村136户443人,其中脱贫户13户22人饮水安全，项目建成后形成资产为公益性资产，产权属村集体所有、由村委会管护。</t>
  </si>
  <si>
    <t>木头峪镇刘木瓜沟村李家园自然村巩固安全饮水项目</t>
  </si>
  <si>
    <t>新建15m人工井1口,机房2间（2m*2m*2m)，DN32钢管240m，100QJ2-90/16潜水泵1台，配电柜1套。</t>
  </si>
  <si>
    <t>刘木瓜沟村李家园自然村</t>
  </si>
  <si>
    <t>巩固了全村263户770人,其中脱贫户37户76人饮水安全，项目建成后形成资产为公益性资产，产权属村集体所有、由村委会管护。</t>
  </si>
  <si>
    <t>朱家坬镇武家峁村巩固安全饮水项目</t>
  </si>
  <si>
    <t>新建31座检查井，铺设Ф63PE管9m，铺设Ф50PE管1012m，铺设Ф40PE管692m，铺设Ф32PE管2776m，铺设Ф25PE管10400m，更换离心泵1台电机1台。</t>
  </si>
  <si>
    <t>武家峁村</t>
  </si>
  <si>
    <t>巩固了全村210户660人,其中脱贫户59户200人饮水安全，项目建成后形成资产为公益性资产，产权属村集体所有、由村委会管护。</t>
  </si>
  <si>
    <t>峪口便民服务中心大页里峰村巩固安全饮水项目</t>
  </si>
  <si>
    <t>新建20m人工井1口，新建30m3蓄水池1座，铺设Φ40PE管277m，新建检查井3座。</t>
  </si>
  <si>
    <t>大页里峰村</t>
  </si>
  <si>
    <t>巩固了全村257户651人,其中脱贫户59户170人饮水安全，项目建成后形成资产为公益性资产，产权属村集体所有、由村委会管护。</t>
  </si>
  <si>
    <t>通镇大李家坬村暴石家坬自然村巩固安全饮水项目</t>
  </si>
  <si>
    <t>新建13.5m人工井1口，新建机房1间（2m*2m*2m），铺设Ф40PE管692m，两项水泵1台，配电柜1套。</t>
  </si>
  <si>
    <t>大李家坬村暴石家坬自然村</t>
  </si>
  <si>
    <t>巩固了全村68户194人,其中脱贫户17户43人饮水安全，项目建成后形成资产为公益性资产，产权属村集体所有、由村委会管护。</t>
  </si>
  <si>
    <t>兴隆寺便民服务中心杏树塌村巩固安全饮水项目</t>
  </si>
  <si>
    <t>新建18m人工井1口，新建60m³高位水池1座，新建机房1间（2m*2m*2m），新建检查井22座，铺设Ф63PE管1471m，铺设Ф50PE管1028m，铺设Ф40PE管884m，铺设Ф32PE管1947m，铺设Ф25PE管4750m，150QJ5-150/21潜水泵1台配电柜1套。</t>
  </si>
  <si>
    <t>杏树塌村</t>
  </si>
  <si>
    <t>巩固了全村127户377人,其中脱贫户31户105人饮水安全，项目建成后形成资产为公益性资产，产权属村集体所有、由村委会管护。</t>
  </si>
  <si>
    <t>王家砭镇王家砭村康崖窑自然村巩固安全饮水项目</t>
  </si>
  <si>
    <t>新建100m3高位水池1座，新建50m³水源蓄水池，新建机房1间（3.25m*2.75m*2.8m），新建检查井21座，Φ63PE管铺设300m，Φ50PE管铺设1963m，Φ40PE管铺设712m，Φ32PE管铺设1379m，Φ25PE管铺设4000m，150QJ5-150/21潜水泵1台，配电柜1套。</t>
  </si>
  <si>
    <t>王家砭村康崖窑自然村</t>
  </si>
  <si>
    <t>巩固了全村157户464人,其中脱贫户19户41人饮水安全，项目建成后形成资产为公益性资产，产权属村集体所有、由村委会管护。</t>
  </si>
  <si>
    <t>朱家坬镇白家焉村巩固安全饮水项目</t>
  </si>
  <si>
    <t>铺设Φ63PE管432m，Φ50PE管2996m，Φ40PE管797m，Φ32PE管1290m，Φ25PE管9550m，新建检查井28座。</t>
  </si>
  <si>
    <t>白家焉村</t>
  </si>
  <si>
    <t>巩固了全村252户860人,其中脱贫户57户209人饮水安全，项目建成后形成资产为公益性资产，产权属村集体所有、由村委会管护。</t>
  </si>
  <si>
    <t>乌镇董家坪村巩固安全饮水项目</t>
  </si>
  <si>
    <t>水源井清淤，新建检查井3座，铺设Φ40PE管400m，铺设Φ32PE管1053m，380V输电线路200m，水源维修1处，新建20m³高位水池1座，新建机房1间，两项泵1台，配电柜1套。</t>
  </si>
  <si>
    <t>董家坪村</t>
  </si>
  <si>
    <t>巩固了全村156户420人,其中脱贫户23户47人饮水安全，项目建成后形成资产为公益性资产，产权属村集体所有、由村委会管护。</t>
  </si>
  <si>
    <t>木头峪镇李家坬村巩固安全饮水项目</t>
  </si>
  <si>
    <t>维修水源井1口，更换水泵1台。</t>
  </si>
  <si>
    <t>巩固了全村206户610人,其中脱贫户25户56人饮水安全，项目建成后形成资产为公益性资产，产权属村集体所有、由村委会管护。</t>
  </si>
  <si>
    <t>木头峪镇元坬则村巩固安全饮水项目</t>
  </si>
  <si>
    <t>新建集水井1座，新建廊道25m，水源井清淤，管道回填土，输水管道维护，水源井维修2两处，150QJ5-250/14潜水泵1台，配电柜1套。</t>
  </si>
  <si>
    <t>元坬则村</t>
  </si>
  <si>
    <t>巩固了全村70户214人,其中脱贫户18户37人饮水安全，项目建成后形成资产为公益性资产，产权属村集体所有、由村委会管护。</t>
  </si>
  <si>
    <t>木头峪镇高家元村巩固安全饮水项目</t>
  </si>
  <si>
    <t>新建水源水池（5*3*2.5m）1座，新建检查井1座，DN32钢管250m，Φ32PE管100m，两项泵1台，配电柜1套，220V输电线路100m。</t>
  </si>
  <si>
    <t>高家元村</t>
  </si>
  <si>
    <t>巩固了全村70户178人,其中脱贫户15户31人饮水安全，项目建成后形成资产为公益性资产，产权属村集体所有、由村委会管护。</t>
  </si>
  <si>
    <t>刘家山便民服务中心郭家圪崂村主坡沟巩固安全饮水项目</t>
  </si>
  <si>
    <t>新建60m³高位水池，新建15m人工井1口，拆除重建7m人工井1口，新建机房一间（2.74m*2.5m*3m），新建检查井11座，Φ63PE管920m，Φ40PE管828m，Φ32PE管2243m，Φ25PE管1750m，150QJ5-150/21潜水泵1台，380V输电线路80m，配电柜4KW1套。</t>
  </si>
  <si>
    <t>郭家圪崂村主坡沟</t>
  </si>
  <si>
    <t>巩固了全村166户438人,其中脱贫户51户109人饮水安全，项目建成后形成资产为公益性资产，产权属村集体所有、由村委会管护。</t>
  </si>
  <si>
    <t>乌镇任家山村大沟及庙底巩固安全饮水项目</t>
  </si>
  <si>
    <t>维修水源水池1座，DN50钢管20m，150QJ5-300/42潜水泵1台，配电柜1套。</t>
  </si>
  <si>
    <t>任家山村大沟及庙底</t>
  </si>
  <si>
    <t>巩固了全村176户535人,其中脱贫户18户37人饮水安全，项目建成后形成资产为公益性资产，产权属村集体所有、由村委会管护。</t>
  </si>
  <si>
    <t>乌镇闫家坪村柳沟巩固安全饮水项目</t>
  </si>
  <si>
    <t>新建水源水池1座（4*2.5m*4m），新建机房1间（3m.2m*2*2m）</t>
  </si>
  <si>
    <t>闫家坪村柳沟</t>
  </si>
  <si>
    <t>巩固了全村269户850人,其中脱贫户67户185人饮水安全，项目建成后形成资产为公益性资产，产权属村集体所有、由村委会管护。</t>
  </si>
  <si>
    <t>金明寺镇白家窨则村巩固安全饮水项目</t>
  </si>
  <si>
    <t>新建水源水池1座，新建机房1间（2m*2m*2m），两项泵1台，配电柜1套。</t>
  </si>
  <si>
    <t>巩固了全村121户315人,其中脱贫户31户80人饮水安全，项目建成后形成资产为公益性资产，产权属村集体所有、由村委会管护。</t>
  </si>
  <si>
    <t>乌镇郭家畔村巩固安全饮水项目</t>
  </si>
  <si>
    <t>新建6m水源井1口，重建水源蓄水池1座，新建机房2间。</t>
  </si>
  <si>
    <t>郭家畔村</t>
  </si>
  <si>
    <t>巩固了全村187户625人,其中脱贫户79户226人饮水安全，项目建成后形成资产为公益性资产，产权属村集体所有、由村委会管护。</t>
  </si>
  <si>
    <t>乌镇下高寨村巩固安全饮水项目</t>
  </si>
  <si>
    <t>新建机房两座（2m*2m*2.5m）,新建水源水池2座，维修水源1处。</t>
  </si>
  <si>
    <t>下高寨村</t>
  </si>
  <si>
    <t>巩固了全村231户634人,其中脱贫户69户189人饮水安全，项目建成后形成资产为公益性资产，产权属村集体所有、由村委会管护。</t>
  </si>
  <si>
    <t>全县巩固安全饮水维修养护项目</t>
  </si>
  <si>
    <t>对全县456处农村供水进行维修养护，内容有潜水泵等机电设备更新改造及修理；管理房等建筑物的修缮；水源井、蓄水构筑物的加固和修缮；输配水管道、闸阀、水表等供水设施的检修、维修；泵房内的电力设施等</t>
  </si>
  <si>
    <t>巩固了全县38400户107790人,其中脱贫户18529户47546人饮水安全</t>
  </si>
  <si>
    <t>全县巩固安全饮水水质检测项目</t>
  </si>
  <si>
    <t>全县农村饮水安全水质检测：按照《生活饮用水卫生标准》，对全县457处集中供水工程进行水质检测，覆盖全县325个行政村，包含微量元素，微生物指标等42大项检测内容，切实做好农村生活饮用水水质检测工作，动态掌握生活饮用水水质卫生状况和变化趋势，保障群众的身体健康和生命安全，用实际行动助力乡村振兴阔步前行。</t>
  </si>
  <si>
    <t>巩固了全县15684户52143人,其中脱贫户4500户12540人饮水安全</t>
  </si>
  <si>
    <t>上高寨便民服务中心赵大林村王家山自然村巩固安全饮水项目</t>
  </si>
  <si>
    <t>水源维修1处，维修高位水池1座，DN50钢管313m，φ63PE管207m。</t>
  </si>
  <si>
    <t>赵大林村王家山自然村</t>
  </si>
  <si>
    <t>巩固了全村133户339人,其中脱贫户33户73人饮水安全，项目建成后形成资产为公益性资产，产权属村集体所有、由村委会管护。</t>
  </si>
  <si>
    <t>上高寨便民服务中心李治村巩固安全饮水项目</t>
  </si>
  <si>
    <t>维修高位水池1座，新建检查井35座，铺设Ф63PE管827m，铺设Ф50PE管1484m，铺设Ф40PE管902m，铺设Ф32PE管2605m，铺设Ф25PE管7020m。</t>
  </si>
  <si>
    <t>李治村</t>
  </si>
  <si>
    <t>巩固了全村223户712人,其中脱贫户46户97人饮水安全，项目建成后形成资产为公益性资产，产权属村集体所有、由村委会管护。</t>
  </si>
  <si>
    <t>兴隆寺便民服务中心高家河村巩固安全饮水项目</t>
  </si>
  <si>
    <t>新建8m大口井1座，新建机房1间，新建检查井37座，新建60方高位水池1座，铺设Ф50PE管2554m，铺设Ф40PE管1959m，铺设Ф32PE管3466m，铺设Ф25PE管5810m，水泵1台，配电柜1套。</t>
  </si>
  <si>
    <t>高家河村</t>
  </si>
  <si>
    <t>巩固了全村123户314人,其中脱贫户29户68人饮水安全，项目建成后形成资产为公益性资产，产权属村集体所有、由村委会管护。</t>
  </si>
  <si>
    <t>乌镇张文正村巩固安全饮水项目</t>
  </si>
  <si>
    <t>水源防洪挡墙长40m，内侧挡墙长25m，排洪渠11m，导流墙110m，保护水源，防止水源井被冲刷</t>
  </si>
  <si>
    <t>张文正村</t>
  </si>
  <si>
    <t>巩固了全村67户198人,其中脱贫户35户89人饮水安全，项目建成后形成资产为公益性资产，产权属村集体所有、由村委会管护。</t>
  </si>
  <si>
    <t>木头峪镇前畔村巩固安全饮水项目</t>
  </si>
  <si>
    <t>新建63m³水源蓄水池1座，机房1间（2.5m*3.5m*2.m），新建检查井3座，DN25钢管105m，φ32PE管1420m。</t>
  </si>
  <si>
    <t>前畔村</t>
  </si>
  <si>
    <t>巩固了全村93户285人,其中脱贫户11户21人饮水安全，项目建成后形成资产为公益性资产，产权属村集体所有、由村委会管护。</t>
  </si>
  <si>
    <t>坑镇关口村庙河梁组巩固安全饮水项目</t>
  </si>
  <si>
    <t>新建30m³钢筋混凝土低位水池1座，检查井2座，铺设φ63PE管808.8m，铺设φ32PE管68.4m，两项泵1台，配电柜1套。</t>
  </si>
  <si>
    <t>关口村庙河梁组</t>
  </si>
  <si>
    <t>巩固了全村87户240人,其中脱贫户22户67人饮水安全，项目建成后形成资产为公益性资产，产权属村集体所有、由村委会管护。</t>
  </si>
  <si>
    <t>方塌镇园则河村巩固安全饮水项目</t>
  </si>
  <si>
    <t>新建大口井1口，新建60m³高位水池1座，新建检查井11座，新建机房1间，铺设φ50PE管987m，φ40PE管885m，铺设φ32PE管739m，铺设φ25PE管2750m，三项泵1台，配电柜1套，380V输电线路260m。</t>
  </si>
  <si>
    <t>园则河村</t>
  </si>
  <si>
    <t>巩固了全村79户206人,其中脱贫户15户33人饮水安全，项目建成后形成资产为公益性资产，产权属村集体所有、由村委会管护。</t>
  </si>
  <si>
    <t>木头峪镇张于家畔村于家峁自然村巩固安全饮水项目</t>
  </si>
  <si>
    <t>新建人工井1口，集水廊道1座，铺设φ32PE管816m，新建检查井3座，机房维修1座，水泵2台，配电柜2套。</t>
  </si>
  <si>
    <t>张于家畔村于家峁自然村</t>
  </si>
  <si>
    <t>巩固了全村89户269人,其中脱贫户20户70人饮水安全，项目建成后形成资产为公益性资产，产权属村集体所有、由村委会管护。</t>
  </si>
  <si>
    <t>刘国具镇杜家圪崂村和寺塔自然村巩固安全饮水项目</t>
  </si>
  <si>
    <t>水源集水池2座，水源蓄水池1座，新建机房1间，新建检查井3座，DN50钢管217m，铺设φ63PE管1481m，10kv输电线路650m，380v输电线路360m，30KVA变压器1台，三项潜水泵1台，配电柜1套，智慧水务搬迁。</t>
  </si>
  <si>
    <t>杜家圪崂村和寺塔自然村</t>
  </si>
  <si>
    <t>巩固了全村138户405人,其中脱贫户36户89人饮水安全，项目建成后形成资产为公益性资产，产权属村集体所有、由村委会管护。</t>
  </si>
  <si>
    <t>朱家坬镇朱家坬村申沟自然村巩固安全饮水项目</t>
  </si>
  <si>
    <t>改造水源井1口,现有水源尺寸深3.5m，直径3.5m。深挖10m，新建检查井1座，DN40钢管20m。</t>
  </si>
  <si>
    <t>朱家坬村申沟自然村</t>
  </si>
  <si>
    <t>巩固了全村35户115人,其中脱贫户9户32人饮水安全，项目建成后形成资产为公益性资产，产权属村集体所有、由村委会管护。</t>
  </si>
  <si>
    <t>佳州街道办事处前贺、后贺、狮子崖巩固安全饮水项目</t>
  </si>
  <si>
    <t>新建水源蓄水池1座6*3*3m，新建机房2间3.24×3.12m，净高2.0m，DN50钢管 120m，DN32钢管60m。</t>
  </si>
  <si>
    <t>前贺、后贺、狮子崖</t>
  </si>
  <si>
    <t>巩固了全村64户205人,其中脱贫户24户65人饮水安全，项目建成后形成资产为公益性资产，产权属村集体所有、由村委会管护。</t>
  </si>
  <si>
    <t>王家砭镇高武沟村高梁界自然村巩固安全饮水项目</t>
  </si>
  <si>
    <t>新建18m人工井1口，铺设φ63PE管420m,三项泵1台，配电柜1套</t>
  </si>
  <si>
    <t>高武沟村高梁界自然村</t>
  </si>
  <si>
    <t>巩固了全村124户541人,其中脱贫户23户78人饮水安全，项目建成后形成资产为公益性资产，产权属村集体所有、由村委会管护。</t>
  </si>
  <si>
    <t>朱官寨镇文家山村巩固安全饮水项目</t>
  </si>
  <si>
    <t>维修水源井1座，机房1间，上水管线300m</t>
  </si>
  <si>
    <t>文家山村</t>
  </si>
  <si>
    <t>巩固了全村154户405人,其中脱贫户20户41人饮水安全，项目建成后形成资产为公益性资产，产权属村集体所有、由村委会管护。</t>
  </si>
  <si>
    <t>木头峪镇曹家坬村巩固安全饮水项目</t>
  </si>
  <si>
    <t>新建水源蓄水池一座80方，机房一间，新建挡墙一座8m长。</t>
  </si>
  <si>
    <t>曹家坬村</t>
  </si>
  <si>
    <t>巩固了全村309户868人,其中脱贫户45户106人饮水安全，项目建成后形成资产为公益性资产，产权属村集体所有、由村委会管护。</t>
  </si>
  <si>
    <t>木头峪镇高艾家沟村巩固安全饮水项目</t>
  </si>
  <si>
    <t>新建35m廊道1座，新建水源井1座。</t>
  </si>
  <si>
    <t>高艾家沟村</t>
  </si>
  <si>
    <t>巩固了全村67户145人,其中脱贫户25户48人饮水安全，项目建成后形成资产为公益性资产，产权属村集体所有、由村委会管护。</t>
  </si>
  <si>
    <t>金明寺镇中石家坬村巩固安全饮水项目</t>
  </si>
  <si>
    <t>新建集水廊道（1#廊道长度12m、2#廊道长度10m，3#新建集水池一座1m*1m*1m，4#廊道长度10m）铺设Φ50mmPE管140m，铺设Φ40mmPE管120m</t>
  </si>
  <si>
    <t>中石家坬村</t>
  </si>
  <si>
    <t>巩固了全村107户299人,其中脱贫户14户40人饮水安全，项目建成后形成资产为公益性资产，产权属村集体所有、由村委会管护。</t>
  </si>
  <si>
    <t>木头峪镇王宁山村上坬自然村巩固安全饮水项目</t>
  </si>
  <si>
    <t>新建水源水池一座（5*2.5*4.5m），维修60方高位水池一座</t>
  </si>
  <si>
    <t>王宁山村上坬自然村</t>
  </si>
  <si>
    <t>巩固了全村188户626人,其中脱贫户44户121人饮水安全，项目建成后形成资产为公益性资产，产权属村集体所有、由村委会管护。</t>
  </si>
  <si>
    <t>刘国具镇王家坬村吕家沟自然村巩固安全饮水项目</t>
  </si>
  <si>
    <t>维修水源水池一座4*4*4m，土方削坡80m³，挡墙35m，水泵一台</t>
  </si>
  <si>
    <t>王家坬村吕家沟自然村</t>
  </si>
  <si>
    <t>巩固了全村32户97人,其中脱贫户10户29人饮水安全，项目建成后形成资产为公益性资产，产权属村集体所有、由村委会管护。</t>
  </si>
  <si>
    <t>刘国具镇刘落则沟村后寨沟自然村巩固安全饮水项目</t>
  </si>
  <si>
    <t>新建检修井4座，铺设Φ63mmPE管2417m。</t>
  </si>
  <si>
    <t>刘落则沟村后寨沟自然村</t>
  </si>
  <si>
    <t>巩固了全村52户136人,其中脱贫户32户58人饮水安全，项目建成后形成资产为公益性资产，产权属村集体所有、由村委会管护。</t>
  </si>
  <si>
    <t>朱官寨镇刘家崖磘村巩固安全饮水项目</t>
  </si>
  <si>
    <t>检修井1座，铺设DN50钢管50m，铺设Φ50mmPE管1063m，维修机房1间，机电设备一套</t>
  </si>
  <si>
    <t>巩固了全村120户381人,其中脱贫户51户160人饮水安全，项目建成后形成资产为公益性资产，产权属村集体所有、由村委会管护。</t>
  </si>
  <si>
    <t>木头峪镇元坬则村大路墕巩固安全饮水项目</t>
  </si>
  <si>
    <t>铺设Φ40mmPE管356m，铺设Φ32mmPE管1055m，新建检修井4座，加压设备1套</t>
  </si>
  <si>
    <t>元坬则村大路墕</t>
  </si>
  <si>
    <t>巩固了全村86户208人,其中脱贫户18户37人饮水安全，项目建成后形成资产为公益性资产，产权属村集体所有、由村委会管护。</t>
  </si>
  <si>
    <t>乌镇张家沟村巩固安全饮水项目</t>
  </si>
  <si>
    <t>新建19m深人工井一口,机房一间2m*2m*2m，φ63PE管50m,机电设备一套</t>
  </si>
  <si>
    <t>巩固了全村49户121人,其中脱贫户35户100人饮水安全，项目建成后形成资产为公益性资产，产权属村集体所有、由村委会管护。</t>
  </si>
  <si>
    <t>木头峪镇高艾家沟村于家山自然村巩固安全饮水项目</t>
  </si>
  <si>
    <t>新建集水廊道10米，维修低位水池一座,加高女儿墙1m</t>
  </si>
  <si>
    <t>高艾家沟村于家山自然村</t>
  </si>
  <si>
    <t>巩固了全村17户53人,其中脱贫户12户26人饮水安全，项目建成后形成资产为公益性资产，产权属村集体所有、由村委会管护。</t>
  </si>
  <si>
    <t>木头峪镇薛家畔村巩固安全饮水项目</t>
  </si>
  <si>
    <t>新建水源地保护设施，高位水池顶部硬化24㎡，围栏22m</t>
  </si>
  <si>
    <t>薛家畔村</t>
  </si>
  <si>
    <t>巩固了全村142户358人,其中脱贫户17户23人饮水安全，项目建成后形成资产为公益性资产，产权属村集体所有、由村委会管护。</t>
  </si>
  <si>
    <t>产业发展</t>
  </si>
  <si>
    <t>产业服务支撑项目</t>
  </si>
  <si>
    <t>人才培养</t>
  </si>
  <si>
    <t>全县产业奖补</t>
  </si>
  <si>
    <t>支持佳县一隆农副产品购销有限公司通过收购高粱带动农户增收，收购1吨高粱奖补50元，当年收购量达到1万吨以上的，每1万吨再额外奖补20万元。</t>
  </si>
  <si>
    <t>产业奖补带动农民收入。新型农业经营主体通过收购高粱带动农户3500户以上，其中脱贫户800户以上，户均年收入达5000元以上。</t>
  </si>
  <si>
    <t>农业农村局</t>
  </si>
  <si>
    <t>水产养殖业发展</t>
  </si>
  <si>
    <t>木头峪镇高艾家沟村鱼塘清理</t>
  </si>
  <si>
    <t>清理现有长120米、宽20米、高7米、土方量2万余方的鱼塘淤泥清理。</t>
  </si>
  <si>
    <t>由村集体统一经营，经营性资产，产权归村集体所有，村集体统一经营，所得收益40%按章程提取公积公益金，60%脱贫攻坚成果巩固期间向所有脱贫户分红户均每年增加收入400元左右，共带动农户364户,1009人，其中脱贫户57户，108人。</t>
  </si>
  <si>
    <t>养殖业基地</t>
  </si>
  <si>
    <t>全县到户养殖</t>
  </si>
  <si>
    <t>养羊5127只，每只补助500元；猪173头，每头补助500元；养牛796头，每头补助3000元；养鸡2030只，每只补助30元；养蜂65箱，每箱补助500元。新（改）建圈舍34座，按建设投资的70%进行补贴（以相关证明票据为准）每座最高补助1000元。脱贫每户最高补助不超1000元，易返贫致贫户每户最高补助不超3000元（圈舍除外）。</t>
  </si>
  <si>
    <t>到户类项目，形成资产归脱贫户所有，养殖脱贫户户均年收入2000元左右，受益脱贫户3524户10518人。</t>
  </si>
  <si>
    <t>种植业基地</t>
  </si>
  <si>
    <t>全县地膜种植</t>
  </si>
  <si>
    <t>种植地膜高粱9.64万亩，（全膜5.24万亩，半膜4.4万亩）。其中方塌乔则墕村、杨塌村等17村种植22559.5亩。大佛寺虎头峁、枣林沟、等7村种植746亩。店镇乔家寨、三岔沟、宋山村种植180亩。佳州办闫家坪、潘家畔种植650亩。 金明寺元团峁、秦马硷、高家沟、等17村种植10360亩。康家港前郭家沟、曹家小庄等9村种植1310亩。刘家山马家沟、拓家硷、等10村种植818亩。上高寨陈家墕、陈泥沟等11村种植8619.5亩。通镇常家坬、陈家墕等13村种植3433.5亩。王家砭豪则沟、马军王等14村种植19363.5亩。朱官寨落谷峁、文山等13村种植3030.4亩。朱家坬白家墕、朱家坬等8村种植2255亩。官庄站马墕村、双碾村、等11村种植8211亩。乌镇、张家沟村、刘家沟村等26村种植3780亩。刘国具白家后坬村、白家铺村等15村种植5154亩。兴隆寺麻黄界、胡家峁等11村种植5947亩。无人机喷药肥2万亩。普通地膜和生物降解地膜每公斤分别补助15元和40元，滴灌毛管每公斤补助15元。机耕：每亩分别补助30元，村集体经济合作社独立经营的机耕每亩补助40元；机播+半膜种植：每亩补助35元；机播+全膜种植：每亩补助80元，村集体经济合作社独立经营的每亩补助90元；</t>
  </si>
  <si>
    <t>发展种植产业，促进经济发展，增加农民收入，户均每年增加收入2000元左右，带动脱贫户13731户发展种植业。</t>
  </si>
  <si>
    <t>乌镇刘家峁村粉条加工厂</t>
  </si>
  <si>
    <t>新建粉条晾晒场1320㎡。</t>
  </si>
  <si>
    <t>刘家峁村</t>
  </si>
  <si>
    <t>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t>
  </si>
  <si>
    <t>大佛寺便民服务中心丁家坪村粉条加工厂</t>
  </si>
  <si>
    <t>维修粉房一座。主要包括维修上下两斋22孔窑洞 ，硬化院子400平米，新建晾晒场一处，维修脑拌防水， 采购加工粉条设备一套。</t>
  </si>
  <si>
    <t>项目建设期间优先脱贫户务工，经营性资产，形成资产归该村集体所有，入驻企业和小作坊缴纳租金，提取25％的公益金用于壮大集体经济，公益金后的75％所有村所有村民平均分红。共带动农户520人，其中脱贫户127户365人，更好地帮助农民稳定增收巩固脱贫成果</t>
  </si>
  <si>
    <t>店镇高家坬村粉条加工厂</t>
  </si>
  <si>
    <t>在高家坬坝梁圪崂新建粉条加工厂</t>
  </si>
  <si>
    <t>高家坬村</t>
  </si>
  <si>
    <t>产权归村集体,受益户数362户,带动脱贫36户,户均增收300元,促进农民增收</t>
  </si>
  <si>
    <t>市场建设和农村物流</t>
  </si>
  <si>
    <t>金明寺镇袁家岔村高粱加工厂</t>
  </si>
  <si>
    <t>新建高粱收购加工厂1处，占地6亩。其中厂房长35米、宽30米、高10米，钢架结构，购置地磅1台、280深松机4台、RG70收割机4台，新建彩钢生产用房2间。年收购加工高粱梁量不少于5000吨。</t>
  </si>
  <si>
    <t>袁家岔村</t>
  </si>
  <si>
    <t>经营性资产，项目建设期间优先脱贫户务工，经营性资产，形成资产归集体经济组织所有，村集体经济组织管护，经营所得收益40%提取公积公益金，60%脱贫攻坚巩固期内向所有脱贫户分红。共涉及31户脱贫户，带动农户2000户以上，其中脱贫户500户。户均增收500元相关设备等。</t>
  </si>
  <si>
    <t>通镇常家坬村高效旱作节水农业</t>
  </si>
  <si>
    <t>“四位一体”集雨补灌通镇常家坬村山地“四位一体”集雨补灌371亩，新建管理房1间，铺设Φ90上水PE管467m(1.6mpa)，新建600m3软体水窖1座，铺设Φ110配水PE管1161m(1.0mpa)，铺设Φ90配水PE管6419m(1.0mpa)，铺设Φ75配水PE管283m(1.0mpa)，铺设Φ75配水PE管561m(1.6mpa)，DN63出水口93个，铺设地面Φ63支管软带2133m，地面Φ16贴片式滴灌带163530m，减压阀井7座，控制阀井22座，泄水阀井8个。</t>
  </si>
  <si>
    <t>常家坬村</t>
  </si>
  <si>
    <t>改善农业生产条件，降低农业灌溉用水取水量，提高产量300斤，带动农户907户 ，其中包括脱贫户213户，预计每户每年增收300元左右。</t>
  </si>
  <si>
    <t>店镇三岔沟村高效旱作节水农业</t>
  </si>
  <si>
    <t>“四位一体”集雨补灌店镇三岔沟村山地“四位一体”集雨补灌72亩，建设输水潜水泵1套，灌溉首部工程1套，出水桩15个，阀井、排水井4座。
田间配水管道1157m,包含PE100级Ф75PE（1.0mpa）塑料管1157m,Ф63PE塑料辅管210m。</t>
  </si>
  <si>
    <t>三岔沟村</t>
  </si>
  <si>
    <t>改善农业生产条件，降低农业灌溉用水取水量，提高产量300斤，带动农户508户 ，其中包括脱贫户118户，预计每户每年增收300元左右。经营性资产，经营性资产，形成固定资产后归村集体所有。</t>
  </si>
  <si>
    <t>王家砭镇王寨村黑疙瘩自然村高效旱作节水农业</t>
  </si>
  <si>
    <t>“四位一体”集雨补灌王家砭镇黑疙瘩村山地“四位一体”集雨补灌727亩，建设新建浮筒泵站1处（王寨水库），太阳能光伏设备1套，新建管理房3间，铺设Φ110上水PE管2730m(1.6mpa)，新建400m3软体水窖1座，新建1100m3软体水窖1座，铺设Φ110配水PE管1510m(1.0mpa)，铺设Φ90配水PE管552m(1.6mpa)，铺设Φ90配水PE管9134m(1.0mpa)，铺设Φ75配水PE管858m(1.6mpa)，DN63出水口199个，铺设地面Φ63支管软带4970m，地面Φ16贴片式滴灌带347900m，减压阀井17座，控制阀井47座，泄水阀井16个。</t>
  </si>
  <si>
    <t>王寨村黑疙瘩自然村</t>
  </si>
  <si>
    <t>改善农业生产条件，降低农业灌溉用水取水量，提高产量300斤，带动农户98户401人，其中包括脱贫户8户20人，预计每户每年增收300元左右。经营性资产，形成固定资产后归村集体所有。</t>
  </si>
  <si>
    <t>王家砭镇王寨村瓜地峁自然村高效旱作节水农业</t>
  </si>
  <si>
    <t>“四位一体”集雨补灌王家砭镇瓜地峁村山地“四位一体”集雨补灌278亩，新建浮筒泵站1处（王寨水库），太阳能光伏设备1套，新建管理房2间，铺设Φ90上水PE管1158m(1.6mpa)，新建200m3软体水窖1座，铺设Φ90配水PE管5425m(1.0mpa)，DN63出水口87个，铺设地面Φ63支管软带1194m，地面Φ16贴片式滴灌带119400m，减压阀井3座，控制阀井20座，泄水阀井7个。</t>
  </si>
  <si>
    <t>王寨村瓜地峁自然村</t>
  </si>
  <si>
    <t>改善农业生产条件，降低农业灌溉用水取水量，提高产量300斤，带动农户85户289人，其中包括脱贫户6户15人，预计每户每年增收300元左右。经营性资产，形成固定资产后归村集体所有。</t>
  </si>
  <si>
    <t>上高寨便民服务中心云家码头村高效旱作节水农业</t>
  </si>
  <si>
    <t>“四位一体”集雨补灌上高寨云家码头村山地“四位一体”集雨补灌146亩，新建管理房1间（调节池1处），DN63pe输水管1.0mpa4068m，DN50出水口55个，灌水器3910个，减压阀井、控制井、退水井共计15座。</t>
  </si>
  <si>
    <t>云家码头村</t>
  </si>
  <si>
    <t>改善农业生产条件，降低农业灌溉用水取水量，提高产量300斤，带动农户218户663人（其中脱贫户34户81人），预计每户每年增收300元左右。经营性资产，形成固定资产后归村集体所有。</t>
  </si>
  <si>
    <t>金明寺镇苏家坬村高效旱作节水农业</t>
  </si>
  <si>
    <r>
      <rPr>
        <sz val="10"/>
        <rFont val="仿宋_GB2312"/>
        <charset val="134"/>
      </rPr>
      <t>“四位一体”集雨补灌金明寺镇苏家坬村山地“四位一体”集雨补灌510.54亩，新建50m</t>
    </r>
    <r>
      <rPr>
        <sz val="10"/>
        <rFont val="宋体"/>
        <charset val="134"/>
      </rPr>
      <t>³</t>
    </r>
    <r>
      <rPr>
        <sz val="10"/>
        <rFont val="仿宋_GB2312"/>
        <charset val="134"/>
      </rPr>
      <t>进水前池1座，安装DN80钢管（δ=4）上水管道267m，DN90-1.6MPa（PE）管道815m，上水管排气井3座；新建500m</t>
    </r>
    <r>
      <rPr>
        <sz val="10"/>
        <rFont val="宋体"/>
        <charset val="134"/>
      </rPr>
      <t>³</t>
    </r>
    <r>
      <rPr>
        <sz val="10"/>
        <rFont val="仿宋_GB2312"/>
        <charset val="134"/>
      </rPr>
      <t>高位水池1座，1000m</t>
    </r>
    <r>
      <rPr>
        <sz val="10"/>
        <rFont val="宋体"/>
        <charset val="134"/>
      </rPr>
      <t>³</t>
    </r>
    <r>
      <rPr>
        <sz val="10"/>
        <rFont val="仿宋_GB2312"/>
        <charset val="134"/>
      </rPr>
      <t>高位水池1座；铺设DN90-0.8MPa（PE）管道6609m，DN90-1.0MPa（PE）管道2037m，DN90-1.6MPa（PE）管道1762m；安装出水栓152套，地面支管2510m，地面毛管223200m，控制井13座，退水井16座，减压阀井13座，标志牌1座。</t>
    </r>
  </si>
  <si>
    <t>苏家坬村</t>
  </si>
  <si>
    <t>改善农业生产条件，降低农业灌溉用水取水量，提高产量300斤，带动农户169户 ，其中包括脱贫户40户，预计每户每年增收300元左右。</t>
  </si>
  <si>
    <t>金明寺镇周家沟村高效旱作节水农业</t>
  </si>
  <si>
    <r>
      <rPr>
        <sz val="10"/>
        <rFont val="仿宋_GB2312"/>
        <charset val="134"/>
      </rPr>
      <t>“四位一体”集雨补灌金明寺镇周家沟村山地“四位一体”集雨补灌95.88亩，新建水源管理房一间。水源上水管线为220m承压为1.0mpa100级PE管道，本次新增配套200m</t>
    </r>
    <r>
      <rPr>
        <sz val="10"/>
        <rFont val="宋体"/>
        <charset val="134"/>
      </rPr>
      <t>³</t>
    </r>
    <r>
      <rPr>
        <sz val="10"/>
        <rFont val="仿宋_GB2312"/>
        <charset val="134"/>
      </rPr>
      <t>软体水窖一座，高位水池处设计一处管理房，本次布设地埋管道0.8mpaΦ90PE管道348m，1.25mpaΦ90PE管道664m，1.6mpaΦ90PE管道329m，DN63出水栓32套，布设地面管道小杂粮DN63地面支管424.33m，小杂粮DN16地面毛管37718.11m，苹果树地地面支管720m，苹果树地地面微喷管3760m，控制井4座，退水井6座，减压阀井6座，标志牌1座。</t>
    </r>
  </si>
  <si>
    <t>周家沟村</t>
  </si>
  <si>
    <t>改善农业生产条件，降低农业灌溉用水取水量，提高产量300斤，带动农户139户 ，其中包括脱贫户37户，预计每户每年增收300元左右。经营性资产，形成固定资产后归村集体所有。</t>
  </si>
  <si>
    <t>官庄便民服务中心刘泉塔沙峁自然村高效旱作节水农业</t>
  </si>
  <si>
    <r>
      <rPr>
        <sz val="10"/>
        <rFont val="仿宋_GB2312"/>
        <charset val="134"/>
      </rPr>
      <t>“四位一体”集雨补灌官庄沙峁村山地“四位一体”集雨补灌306.23亩，安装1.6mpaDN90PE上水管道1064m,上水管排气井2座；新建500m</t>
    </r>
    <r>
      <rPr>
        <sz val="10"/>
        <rFont val="宋体"/>
        <charset val="134"/>
      </rPr>
      <t>³</t>
    </r>
    <r>
      <rPr>
        <sz val="10"/>
        <rFont val="仿宋_GB2312"/>
        <charset val="134"/>
      </rPr>
      <t>高位水池1座，1000m</t>
    </r>
    <r>
      <rPr>
        <sz val="10"/>
        <rFont val="宋体"/>
        <charset val="134"/>
      </rPr>
      <t>³</t>
    </r>
    <r>
      <rPr>
        <sz val="10"/>
        <rFont val="仿宋_GB2312"/>
        <charset val="134"/>
      </rPr>
      <t>高位水池1座；铺设DN63-0.8MPa（PE）管道2773m，DN63-1.0MPa（PE）管道422m，DN63-1.6MPa（PE）管道365m；安装出水栓49套，地面支管1600m，地面毛管141198m，控制井4座，退水井6座，减压阀井7座，标志牌1座。</t>
    </r>
  </si>
  <si>
    <t>刘泉塔沙峁自然村</t>
  </si>
  <si>
    <t>改善农业生产条件，降低农业灌溉用水取水量，提高产量300斤，带动农户131户 ，其中包括脱贫户15户，预计每户每年增收300元左右。经营性资产，形成固定资产后归村集体所有。</t>
  </si>
  <si>
    <t>官庄便民服务中心双碾沟村高效旱作节水农业</t>
  </si>
  <si>
    <r>
      <rPr>
        <sz val="10"/>
        <rFont val="仿宋_GB2312"/>
        <charset val="134"/>
      </rPr>
      <t>“四位一体”集雨补灌官庄双碾沟村山地“四位一体”集雨补灌759.48亩，新建浮伐式水源泵站一座，上水管起点处配置内径为2m的控制井1座，安装上水管线3169m（其中壁厚4.5mm厚DN100钢管500m，1.6mpaDN110PE管道2669m），钢管处布置镇墩，原则上镇墩间距不超200m且在地形起伏较大处加设镇墩，本次布置镇墩3座，上水管路径较低段布置1处退水井；新建500m</t>
    </r>
    <r>
      <rPr>
        <sz val="10"/>
        <rFont val="宋体"/>
        <charset val="134"/>
      </rPr>
      <t>³</t>
    </r>
    <r>
      <rPr>
        <sz val="10"/>
        <rFont val="仿宋_GB2312"/>
        <charset val="134"/>
      </rPr>
      <t>高位水池3座（每处灌溉单元上修建一座），本项目水源为新建水源，在水源处需新建管理房1间，本次铺设地面管0.8mpaΦ90PE管道9463m，1.0mpaΦ90PE管道3234m，1.25mpaΦ90PE管道1226m，1.6mpaΦ90PE管道1354m，安装出水栓230套，地面支管6065m，地面毛管539143m，控制井12座，退水井38座，减压阀井21座，标志牌1座。</t>
    </r>
  </si>
  <si>
    <t>改善农业生产条件，降低农业灌溉用水取水量，提高产量300斤，带动农户161户 ，其中包括脱贫户31户，预计每户每年增收300元左右。经营性资产，形成固定资产后归村集体所有。</t>
  </si>
  <si>
    <t>官庄便民服务中心官庄村高效旱作节水农业</t>
  </si>
  <si>
    <r>
      <rPr>
        <sz val="10"/>
        <rFont val="仿宋_GB2312"/>
        <charset val="134"/>
      </rPr>
      <t>“四位一体”集雨补灌官庄官庄村山地“四位一体”集雨补灌336.9亩，新建渗水廊道30m，新建竖井1眼，上水管起点处配置内径为2m的控制井1座，安装上水管线1312m（其中DN80壁厚4mm厚钢管300m，1.6mpaDN63PE管道1012m），钢管处布置镇墩，原则上镇墩间距不超200m且在地形起伏较大处加设镇墩，本次布置镇墩7座，上水管路径较低段布置2处退水井及凸起处布置2座排气阀；新建500m</t>
    </r>
    <r>
      <rPr>
        <sz val="10"/>
        <rFont val="宋体"/>
        <charset val="134"/>
      </rPr>
      <t>³</t>
    </r>
    <r>
      <rPr>
        <sz val="10"/>
        <rFont val="仿宋_GB2312"/>
        <charset val="134"/>
      </rPr>
      <t>高位水池4座（每处灌溉单元上修建一座），本项目水源为新建水源，在水源处需新建管理房1间，本次铺设地面管0.8mpaΦ63PE管道4214m，1.0mpaΦ63PE管道1085m，1.25mpaΦ63PE管道857m，安装出水栓126套，地面支管1623.23m，地面毛管144287.36m，控制井9座，退水井23座，减压阀井14座，标志牌1座。</t>
    </r>
  </si>
  <si>
    <t>官庄村</t>
  </si>
  <si>
    <t>改善农业生产条件，降低农业灌溉用水取水量，提高产量300斤，带动农户217户 ，其中包括脱贫户49户，预计每户每年增收300元左右。经营性资产，形成固定资产后归村集体所有。</t>
  </si>
  <si>
    <t>佳州街道办事处潘家畔村高效旱作节水农业</t>
  </si>
  <si>
    <t>“四位一体”集雨补灌佳州街道办潘家畔村山地“四位一体”集雨补灌824.45亩，补充设计，维修出水设施，控制井安装排气阀 96 个，出
水栓安装排气阀 106 个，粮食作物地面支管 DN63（PE）2422.
4m,粮食作物地面毛管 DN16215324.2m,果树地支管 DN631847.
2m,灌水器16420套，果树地面毛管 DN20(含配件、安装等)
49290m。</t>
  </si>
  <si>
    <t>改善农业生产条件，降低农业灌溉用水取水量，提高产量300斤，带动农户188户 ，其中包括脱贫户15户，预计每户每年增收300元左右。经营性资产，形成固定资产后归村集体所有。</t>
  </si>
  <si>
    <t>金明寺镇李柏亮沟村高效旱作节水农业</t>
  </si>
  <si>
    <t>李柏亮沟村</t>
  </si>
  <si>
    <t>改善农业生产条件，降低农业灌溉用水取水量，提高产量300斤，带动农户220户 ，其中包括脱贫户50户，预计每户每年增收300元左右。经营性资产，形成固定资产后归村集体所有。</t>
  </si>
  <si>
    <t>方塌镇方塌村高效旱作节水农业</t>
  </si>
  <si>
    <r>
      <rPr>
        <sz val="10"/>
        <rFont val="仿宋_GB2312"/>
        <charset val="134"/>
      </rPr>
      <t>“四位一体”集雨补灌方塌镇方塌村山地“四位一体”集雨补灌568.8亩补充设计，建设渗水廊道20m，提水竖井1座，安装DN80钢管（δ=4）上水管道578m，DN900.8MPa（PE）管道730m，上水管排气井3座；新建500m</t>
    </r>
    <r>
      <rPr>
        <sz val="10"/>
        <rFont val="宋体"/>
        <charset val="134"/>
      </rPr>
      <t>³</t>
    </r>
    <r>
      <rPr>
        <sz val="10"/>
        <rFont val="仿宋_GB2312"/>
        <charset val="134"/>
      </rPr>
      <t>高位水池2座；铺设DN900.8MPa（PE）管道2773m；安装出水栓164套，地面支管3049m，地面毛管270900m，控制井11座，退水井19座，减压阀井3座，排气阀井3座，标志牌1座。</t>
    </r>
  </si>
  <si>
    <t>方塌村</t>
  </si>
  <si>
    <t>改善农业生产条件，降低农业灌溉用水取水量，提高产量300斤，带动农户279户 ，其中包括脱贫户27户，预计每户每年增收300元左右。经营性资产，经营性资产，形成固定资产后归村集体所有。</t>
  </si>
  <si>
    <t>王家砭镇豪则沟村高效旱作节水农业</t>
  </si>
  <si>
    <t>“四位一体”集雨补灌王家砭镇豪子沟村山地“四位一体”集雨补灌477亩补充设计，建设新建水源水池1座（6m×3m×5m），新建泵站1处，新建管理房2间，铺设DN80上水钢管150m（壁厚4.0mm），铺设Φ90上水PE管2041m(1.6mpa)，新建1100m3软体水窖1座，铺设Φ110配水PE管749m(1.0mpa)，铺设Φ90配水PE管5678m(1.0mpa)，铺设Φ90配水PE管1971m(1.6mpa)，DN63出水口147个，铺设地面Φ63支管软带2880m，地面Φ16贴片式滴灌带240120m，减压阀井8座，控制阀井26座，泄水阀井10个。</t>
  </si>
  <si>
    <t>改善农业生产条件，降低农业灌溉用水取水量，提高产量300斤，带动农户397户，1145人 ，其中包括脱贫户112户285人，预计每户每年增收300元左右。经营性资产，形成固定资产后归村集体所有。</t>
  </si>
  <si>
    <t>王家砭镇火神山村高效旱作节水农业</t>
  </si>
  <si>
    <t>新增灌溉面积474亩，新建渗井1眼，建设软体水窖1座，容积均为400m3。
输水潜水泵1套，灌溉首部工程1套，出水桩95个，阀井、排水井26座。
输水管道1653m,包含PE100级Ф90塑料管（1.6mpa）1453m,dn80钢管200m。
田间配水管道8093m,包含PE100级Ф90PE（1.0mpa）塑料管5583m,PE100级Ф75PE（1.0mpa）塑料管2510m。
Ф63PE塑料辅管3792m,Ф16PE滴灌管234630m。</t>
  </si>
  <si>
    <t>火神山村</t>
  </si>
  <si>
    <t>1、水源井、上水管道、高位调蓄水池、田间输水管网及滴管系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</si>
  <si>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王家砭镇三皇梁村高效旱作节水农业</t>
  </si>
  <si>
    <t>新增灌溉面积1050亩，新建集水廊道1座（廊道长50m），新建泵站1处，新建管理房4间，铺设DN100上水钢管（壁厚4.5mm）220m，铺设Φ110上水PE管3571m(1.6mpa)，新建1200m3软体水窖1座，800m3软体水窖1座，400m3软体水窖1座，铺设Φ125配水PE管582m(1.0mpa)，铺设Φ110配水PE管1696m(1.0mpa)，铺设Φ90配水PE管19747m(1.0mpa)，铺设Φ75配水PE管1550m(1.0mpa)，DN63出水口290个，铺设地面Φ63支管软带7004m，地面Φ16贴片式滴灌带437340m，减压阀井14座，控制阀井57座，泄水阀井20个，首部系统3套，3*25mm2铜芯电缆线100m，200QJ20-175/13潜水泵1套。</t>
  </si>
  <si>
    <t>三皇梁村</t>
  </si>
  <si>
    <t>138</t>
  </si>
  <si>
    <t>1、水源井、上水管道、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</si>
  <si>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王家砭镇赵家沟村高效旱作节水农业</t>
  </si>
  <si>
    <t>新增灌溉面积992亩，维修机井2眼（300m），新建泵站2处，新建管理房5间，铺设DN50上水钢管（壁厚3mm）540m，铺设Φ63上水PE管551m(1.6mpa)，新建900m3软体水窖1座，新建1000m3软体水窖1座，铺设Φ110配水PE管1590m(1.0mpa)，铺设Φ90配水PE管16045m(1.0mpa)，铺设Φ75配水PE管2800m(1.0mpa)，DN63出水口194个，铺设地面Φ63支管软带2992m，地面Φ16贴片式滴灌带216450m，减压阀井17座，控制阀井35座，泄水阀井22个，光伏发电设备2套，首部系统3套。</t>
  </si>
  <si>
    <t>赵家沟村</t>
  </si>
  <si>
    <t>王家砭镇王家砭村康崖窑村高效旱作节水农业</t>
  </si>
  <si>
    <t>建设软体水窖1座，容积均为400m3。
灌溉首部工程1套，出水桩153个，阀井、排水井22座。
田间配水管道10622m,包含PE100级Ф90PE（1.0mpa）塑料管10165m,PE100级Ф75PE（1.0mpa）塑料管457m。
Ф63PE塑料辅管2096m,Ф16PE滴灌管222200m。</t>
  </si>
  <si>
    <t>方塌镇崖窑坬村高效旱作节水农业</t>
  </si>
  <si>
    <t>新建泵站2处，新建管理房2间，铺设Φ63上水PE管1814m(1.6mpa)，新建400m3软体水窖1座，新建600m3软体水窖1座，铺设Φ90配水PE管5180m(1.0mpa)，铺设Φ110配水PE管363m(1.0mpa)，DN63出水口86个，铺设地面Φ63支管软带1695m，地面Φ16贴片式滴灌带128205m，减压阀井3座，控制阀井22座，泄水阀井8个，380V输电线路220m，潜水泵2台，首部过滤系统2套。</t>
  </si>
  <si>
    <t>崖窑坬村</t>
  </si>
  <si>
    <t>1、上水管道、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</si>
  <si>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方塌镇谢家沟村高效旱作节水农业</t>
  </si>
  <si>
    <t>新建软体水窖2座，灌溉首部工程21套，出水桩252个，闸阀井52座，输配水管道19579m,DN63地面辅管7456m，Ф16PE滴灌管461340m。</t>
  </si>
  <si>
    <t>谢家沟村</t>
  </si>
  <si>
    <t>方塌镇尚寨村高效旱作节水农业</t>
  </si>
  <si>
    <t>新建集水廊道1座（廊道长50m），新建泵站1处，新建管理房4间，铺设DN100上水钢管（壁厚4.5mm）300m，铺设Φ110上水PE管1920m(1.6mpa)，新建400m3软体水窖2座，铺设Φ125配水PE管194m(1.0mpa)，铺设Φ110配水PE管1648m(1.0mpa)，铺设Φ90配水PE管11042m(1.0mpa)，铺设Φ75配水PE管1555m(1.0mpa)，DN63出水口148个，铺设地面Φ63支管软带3104m，地面Φ16贴片式滴灌带234765m，减压阀井4座，控制阀井31座，泄水阀井12个，首部系统3套，200QJ20-202/15潜水泵1套,50KVA变压器1套，380V输电线路350m。</t>
  </si>
  <si>
    <t>金明寺镇刘武家峁村高效旱作节水农业</t>
  </si>
  <si>
    <t>建设软体水窖1座，容积均为500m3。
灌溉首部工程1套，出水桩50个，阀井、排水井17座。输水管道698m,全部为PE100级Ф63塑料管（1.6mpa）698m。田间配水管道4576m,包含PE100级Ф90PE（1.0mpa）塑料管3168m,PE100级Ф75PE（1.0mpa）塑料管1408m。
Ф63PE塑料辅管1120m,Ф16PE滴灌管69300m。</t>
  </si>
  <si>
    <t>刘武家峁村</t>
  </si>
  <si>
    <t>1、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</si>
  <si>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上高寨便民服务中心白家崖窑村高效旱作节水农业</t>
  </si>
  <si>
    <t>新建浮筒泵站2座，新建管理房3间，铺设DN100上水钢管（壁厚4.5mm）260m，铺设Φ110上水PE管1832m(1.6mpa)，新建500m3软体水窖1座，新建200m3软体水窖1座，铺设Φ110配水PE管951m(1.0mpa)，铺设Φ90配水PE管2772m(1.6mpa)，铺设Φ90配水PE管11666m(1.0mpa)，铺设Φ75配水PE管718m(1.6mpa)，铺设Φ75配水PE管6223m(1.0mpa)，铺设Φ63配水PE管386m(1.6mpa)，DN63出水口241个，DN50出水口11个（果树），铺设地面Φ63支管软带3815m，铺设地面Φ50支管软带208m（果树），地面Φ16贴片式滴灌带288600m，，地面Φ20滴灌带3735m（果树），减压阀井35座，控制阀井41座，泄水阀井15个，首部系统3套，200QJ20-175/13潜水泵2套,10KV输电线路1400m，80KVA变压器1套。</t>
  </si>
  <si>
    <t>白家崖窑村</t>
  </si>
  <si>
    <t>上高寨便民服务中心徐家东沟村高效旱作节水农业</t>
  </si>
  <si>
    <t>新建坝后泵站1座，泵房1座，管理房1间，铺设DN80上水钢管（壁厚4.0mm）330m，铺设Φ90上水PE管1252m(1.6mpa)，铺设Φ90配水PE管483m(1.0mpa)，铺设Φ75配水PE管953m(1.0mpa)，铺设Φ63配水PE管4414m(1.6mpa)，DN50出水口102个，铺设地面Φ50支管软带4520m，地面Φ16滴灌带59407m，果树专用灌水器19802个，减压阀井12座，控制阀井18座，泄水阀井12个,首部系统1套，D12-25×8D型多级离心泵，3*16mm2电缆线30m，380V输电线路300m。</t>
  </si>
  <si>
    <t>徐家东沟村</t>
  </si>
  <si>
    <t>通镇王家沟村高效旱作节水农业</t>
  </si>
  <si>
    <t>新建大口井1眼，新建软体水窖1座，灌溉首部工程1套，出水桩105个，闸阀井26座，输配水管道11808m,DN63地面辅管2360m，Ф16PE滴灌管146025m。</t>
  </si>
  <si>
    <t>王家沟村</t>
  </si>
  <si>
    <t>兴隆寺便民服务中心古城梁村高效旱作节水农业</t>
  </si>
  <si>
    <t>在项目区425亩的范围内，建设软体水窖1座，容积均为2000m3。
灌溉首部工程1套，出水桩160个，阀井、排水井37座。
输水管道2015m,全部为PE100级Ф63塑料管（1.6mpa）1742m,dn50镀锌钢管273m。
田间配水管道11993m,包含PE100级Ф90PE（1.0mpa）塑料管9732m,PE100级Ф75PE（1.0mpa）塑料管2261m。
Ф63PE塑料辅管3400m,Ф16PE滴灌管210375m。</t>
  </si>
  <si>
    <t>古城梁村</t>
  </si>
  <si>
    <t>朱官寨镇公家坬村高效旱作节水农业</t>
  </si>
  <si>
    <t>新建管理房2间，新建500m3软体水窖1座，新建300m3软体水窖1座，铺设Φ125配水PE管548m(1.0mpa)，铺设Φ110配水PE管3224m(1.0mpa)，铺设Φ90配水PE管1086m(1.6mpa)，铺设Φ90配水PE管11337m(1.0mpa)，铺设Φ75配水PE管407m(1.6mpa)，铺设Φ75配水PE管2563m(1.0mpa)，DN63出水口219个，铺设地面Φ63支管软带4234m，地面Φ16贴片式滴灌带293595m，减压阀井21座，控制阀井32座，泄水阀井15个，首部系统2套。</t>
  </si>
  <si>
    <t>公家坬村</t>
  </si>
  <si>
    <t>大佛寺便民服务中心虎头峁村高效旱作节水农业</t>
  </si>
  <si>
    <t>新建DN50pe输水管（1.0mpa）5879m，DN40地面支管1416m，DN50出水口102个，灌水器6018个，减压阀井、控制井、退水井共计8座。</t>
  </si>
  <si>
    <t>虎头峁村</t>
  </si>
  <si>
    <t>1、高位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</si>
  <si>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螅镇小社村挂面加工厂</t>
  </si>
  <si>
    <t>扩建小社挂面厂生产房120㎡，补齐配套设施设备1套。</t>
  </si>
  <si>
    <t>小社村</t>
  </si>
  <si>
    <t>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带动360户912人，其中脱贫户94户256人，每户每年预计增收500元。</t>
  </si>
  <si>
    <t>刘国具镇王元村挂面加工厂</t>
  </si>
  <si>
    <t>手工挂面成套烘干设备2套，加装暖气片20组等保暖设施。</t>
  </si>
  <si>
    <t>王元村</t>
  </si>
  <si>
    <t>项目建设期间优先脱贫户务工，经营性资产，形成资产归该村集体所有，入驻企业和小作坊缴纳租金，提取25％的公益金用于壮大集体经济，公益金后的75％所有村所有村民平均分红。共带动农户235户713人，其中脱贫户55户133人，更好地帮助农民稳定增收巩固脱贫成果。</t>
  </si>
  <si>
    <t>方塌镇乔则墕村红薯种植</t>
  </si>
  <si>
    <t>种植红薯75亩，每亩补助400元。</t>
  </si>
  <si>
    <t>乔则墕村</t>
  </si>
  <si>
    <t>村集体统一经营，所得收益40%按章程提取公积公益金，60%脱贫攻坚成果巩固期间向所有脱贫户分红户均每年增加收入400元左右，共带动农户108户,329人，其中脱贫户20户，52人。</t>
  </si>
  <si>
    <t>方塌镇折家畔村红薯种植</t>
  </si>
  <si>
    <t>种植红薯100亩，每亩补助400元。</t>
  </si>
  <si>
    <t>折家畔</t>
  </si>
  <si>
    <t>村集体统一经营，所得收益40%按章程提取公积公益金，60%脱贫攻坚成果巩固期间向所有脱贫户分红户均每年增加收入400元左右，共带动农户203户,667人，其中脱贫户10户，29人。</t>
  </si>
  <si>
    <t>朱官寨镇落古峁村红薯种植</t>
  </si>
  <si>
    <t>红薯育苗4棚，每棚补助不高于7.5万元。</t>
  </si>
  <si>
    <t>落古峁村</t>
  </si>
  <si>
    <t>方塌镇马岔村红薯种植</t>
  </si>
  <si>
    <t>种植红薯80亩，每亩补助400元。育苗4棚，每棚补助不高于7.5万元。</t>
  </si>
  <si>
    <t>马岔村</t>
  </si>
  <si>
    <t>村集体统一经营，所得收益40%按章程提取公积公益金，60%脱贫攻坚成果巩固期间向所有脱贫户分红户均每年增加收入400元左右，共带动农户187户,567人，其中脱贫户30户，75人。</t>
  </si>
  <si>
    <t>方塌镇纪家畔村黑龙庙自然村红薯种植</t>
  </si>
  <si>
    <t>种植红80亩，每亩补助400元。</t>
  </si>
  <si>
    <t>村集体统一经营，所得收益40%按章程提取公积公益金，60%脱贫攻坚成果巩固期间向所有脱贫户分红户均每年增加收入400元左右，共带动农户146户,418人，其中脱贫户15户，34人。</t>
  </si>
  <si>
    <t>方塌镇崖窑坬村红薯种植</t>
  </si>
  <si>
    <t>红薯种植60亩，每亩补助400元。育苗1棚每棚补助不高于7.5万元。</t>
  </si>
  <si>
    <t>由村集体统一经营，经营性资产，产权归村集体所有，村集体统一经营，所得收益40%按章程提取公积公益金，60%脱贫攻坚成果巩固期间向所有脱贫户分红户均每年增加收入400元左右，共带动农户279户,951人，其中脱贫户27户，58人。</t>
  </si>
  <si>
    <t>佳州街道办潘家畔红薯种植</t>
  </si>
  <si>
    <t>红薯种植100亩，每亩补助400元，育苗3棚，每棚补助不高于7.5万元。</t>
  </si>
  <si>
    <t>村集体统一经营，所得收益40%按章程提取公积公益金，60%脱贫攻坚成果巩固期间向所有脱贫户分红户均每年增加收入400元左右，共带动农户279户,951人，其中脱贫户27户，58人。</t>
  </si>
  <si>
    <t>王家砭镇王寨村红薯种植</t>
  </si>
  <si>
    <t>新栽植红薯260亩，每亩补助400元。</t>
  </si>
  <si>
    <t>王寨村</t>
  </si>
  <si>
    <t>王家砭镇豪则沟村红薯种植</t>
  </si>
  <si>
    <t>红薯种植500亩，每亩补助400元，育苗5棚，每棚补助7.5万元元。</t>
  </si>
  <si>
    <t>王家砭镇刘家峁村佛店山自然村红薯种植</t>
  </si>
  <si>
    <t>红薯种植50亩，每亩补助400元。</t>
  </si>
  <si>
    <t>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共带动农户168户,584人，其中脱贫户59户204人。</t>
  </si>
  <si>
    <t>朱官寨镇杨家园则村红薯种植</t>
  </si>
  <si>
    <t>红薯种植60亩，每亩补助400元。</t>
  </si>
  <si>
    <t>朱官寨镇石家坬村红薯种植</t>
  </si>
  <si>
    <t>红薯种植100亩，每亩补助400元。</t>
  </si>
  <si>
    <t>朱官寨镇朱官寨村红薯种植</t>
  </si>
  <si>
    <t>红薯种植200亩，每亩补助400元。</t>
  </si>
  <si>
    <t>朱官寨村（落古峁村）</t>
  </si>
  <si>
    <t>方塌镇谢家沟村红薯种植</t>
  </si>
  <si>
    <t>红薯育苗2棚，每棚补助不高于7.5万元</t>
  </si>
  <si>
    <t>农产品仓储保鲜冷链基础设施建设</t>
  </si>
  <si>
    <t>方塌马岔等5村红薯贮藏室</t>
  </si>
  <si>
    <t>新建红薯贮藏室800m³，每立方补助150元。</t>
  </si>
  <si>
    <t>方塌镇等2镇</t>
  </si>
  <si>
    <t>马岔等5村</t>
  </si>
  <si>
    <t>村集体统一经营，所得收益40%按章程提取公积公益金，60%脱贫攻坚成果巩固期间向所有脱贫户分红户均每年增加收入400元左右，共带动农户728户1674人，其中脱贫户182户，419人。</t>
  </si>
  <si>
    <t>朱官寨镇落古峁村冷库</t>
  </si>
  <si>
    <t>农产品仓储保鲜冷链基础设施建设，红薯储藏间1200平米。</t>
  </si>
  <si>
    <t>改善农业生产条件带动脱贫,直接受益脱贫户9户24人，受益总户数81户，总人口数221人</t>
  </si>
  <si>
    <t>全县良种补贴</t>
  </si>
  <si>
    <t>高粱8133公斤,牧草2750万公斤，高粱良种每公斤补助75元，牧草良种每公斤补助50元。采购玉米种子3万袋，陕科九号、登海九号各1.5万袋，每袋59.7元。</t>
  </si>
  <si>
    <t>发展种植业，户均每年增加收入1000元左右，带动脱贫户7517户。</t>
  </si>
  <si>
    <t>康家港便民服务中心康家港村肉牛养殖</t>
  </si>
  <si>
    <t>购买100头牛，建设砖钢结构牛棚一座400平，建设砖钢结构饲料房一处200平、青贮彩钢房一座200平、储水窖一处、排水道120米，购买水泵、水管等其他设备。</t>
  </si>
  <si>
    <t>康家港便民服务中心</t>
  </si>
  <si>
    <t>康家港村</t>
  </si>
  <si>
    <t>经营性资产，项目建设期间优先脱贫户务工，所得收益40%按章程提取公积公益金，60%脱贫攻坚成果巩固期间向所有脱贫户分红。带动农户761户1949人，其中脱贫户152户403人增收，每户每年增收300元，村集体经济合作社每年实现收益5万元。</t>
  </si>
  <si>
    <t>上高寨便民服务中心赵大林村肉牛养殖</t>
  </si>
  <si>
    <t>牛场新建水源水池1座，上水管网，高位水池、草棚600平米。</t>
  </si>
  <si>
    <t>解决新建牛场饮水问题，增加村集体收入，经营性资产，形成资产归村集体经济组织所有，所得收益40%按章程提取公积公益金，60%巩固拓展脱贫攻坚成果期向所有脱贫户分红。增大产业投入，提高村民产业收入。带动农户368户，其中脱贫户86户，预计增收450元。</t>
  </si>
  <si>
    <t>通镇白龙庙羊子养殖</t>
  </si>
  <si>
    <t>在白龙庙村建占地12亩羊圈，砖混结构，外加彩钢屋顶，场地硬化，建羊舍8个，饲料间8个，养育肥羊150只。</t>
  </si>
  <si>
    <t>由村集体统一经营，经营性资产，产权归村集体所有，村委会管护，受益脱贫户40户，预计解决脱贫户务工10人，所得收益40%按章程提取公积公益金，60%脱贫攻坚成果巩固期间向所有脱贫户倾斜分红。</t>
  </si>
  <si>
    <t>木头峪镇高艾家沟村肉牛养殖</t>
  </si>
  <si>
    <t>牛场储料室改造，钢架抬高1米，彩钢隔断大概600平米；储料室排水，牛棚下水改造，顶上滤水管共需200米，地面砖筑排水管道共360米；新建产棚一座，彩钢结构，长20米，宽15米，高5米；硬化场地1800平米，材料为砖块；新购进肉牛种牛30头，大概两个月大小；</t>
  </si>
  <si>
    <t>经营性资产，发展养殖产业，促进经济发展，增加农民收入。项目建成后，资产归村集体所有，收益将按照3：7进行分配，30%用于村集体经济项目日常管理和再投入。70%用于建档立卡脱贫户（含监测户）奖励补助、突发困难群众救助和村级小型公益事业。共带动农户364户，其中脱贫户53户，户均每年增加收入2000元左右。</t>
  </si>
  <si>
    <t>刘国具镇杜家圪崂村山地苹果</t>
  </si>
  <si>
    <t>继续管理山地苹果-杜家圪崂村100亩。</t>
  </si>
  <si>
    <t>杜家圪崂村（和市塌自然村）</t>
  </si>
  <si>
    <t>进入盛果期后，带动脱贫户63户150人，户均每年增加收入2000元左右</t>
  </si>
  <si>
    <t>通镇贺家坬村-高家垣自然村山地苹果</t>
  </si>
  <si>
    <t>贺家坬村高家垣村山地苹果后续管护200亩，每亩补助400元。</t>
  </si>
  <si>
    <t>贺家坬村-高家垣自然村</t>
  </si>
  <si>
    <t>由村集体统一经营，经营性资产，产权归村集体所有，村集体统一经营，所得收益40%按章程提取公积公益金，60%脱贫攻坚成果巩固期间向所有脱贫户分红户均每年增加收入400元左右，共带动农户312户,992人，其中脱贫户67户，137人。</t>
  </si>
  <si>
    <t>朱家坬镇白家墕村山地苹果</t>
  </si>
  <si>
    <t>山地苹果标准园创建340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</si>
  <si>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白家墕村</t>
  </si>
  <si>
    <t>经营性资产，村集体统一经营，建成后产权归村集体所有，村集体经济组织管护，预计解决就业脱贫人数2人，涉及农户252户，其中涉及脱贫户55户205人。户均每年增加收入2000元左右</t>
  </si>
  <si>
    <t>佳州街道办事处潘家畔村山地苹果</t>
  </si>
  <si>
    <t>山地苹果标准园创建200亩，两侧覆盖果树专用园艺地布集雨保水，进行四季修剪，树型规范，拉枝等成花措施到位；采用疏花疏果、保花保果、果实套袋等技术。每亩补助800元。</t>
  </si>
  <si>
    <t>经营性资产，村集体统一经营，建成后产权归村集体所有，村集体经济组织管护，预计解决就业脱贫人数2人，涉及农户188户，其中涉及脱贫户42户90人。户均每年增加收入500元左右</t>
  </si>
  <si>
    <t>方塌镇圪崂湾村山地苹果</t>
  </si>
  <si>
    <t>山地苹果标准园创建200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</si>
  <si>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圪崂湾村</t>
  </si>
  <si>
    <t>经营性资产，村集体统一经营，建成后产权归村集体所有，村集体经济组织管护，预计解决就业脱贫人数2人，涉及农户176户，其中涉及脱贫户23户61人。户均每年增加收入2000元左右</t>
  </si>
  <si>
    <t>大佛寺便民服务中心高家塄村冷库</t>
  </si>
  <si>
    <t>实施山地苹果100吨冷藏库，净库容400方，制冷设备功率20HP，库体保温材料为聚氨酯双面彩钢板，厚度≥100 mm，密度40±2kg/m3，阻燃B1级，彩钢板厚度≥0.476mm，冷藏库要安装空气幕；冷库门必须为平移式且达到阻燃B1级，密封严实。</t>
  </si>
  <si>
    <t>高家塄村</t>
  </si>
  <si>
    <t>经营性资产，村集体统一经营，建成后产权归村集体所有，村集体经济组织管护，预计解决就业脱贫人数2人，涉及农户241户，其中涉及脱贫户44户122人。户均每年增加收入2000元左右</t>
  </si>
  <si>
    <t>上高寨便民服务中心前郑家沟村冷库</t>
  </si>
  <si>
    <t>前郑家沟村</t>
  </si>
  <si>
    <t>经营性资产，村集体与佳县硕果家庭农场联合经营，建成后产权归村集体所有，村集体经济组织管护，预计解决就业脱贫人数2人，涉及农户241户，其中涉及脱贫户43户84人。户均每年增加收入2000元左右</t>
  </si>
  <si>
    <t>刘国具镇马家沟村冷库</t>
  </si>
  <si>
    <t>实施山地苹果200吨冷藏库，净库容710方，制冷设备功率20HP，库体保温材料为聚氨酯双面彩钢板，厚度≥100 mm，密度40±2kg/m3，阻燃B1级，彩钢板厚度≥0.476mm，冷藏库要安装空气幕；冷库门必须为平移式且达到阻燃B1级，密封严实。</t>
  </si>
  <si>
    <t>经营性资产，建成后产权归村集体所有，村集体经济组织管护，预计解决就业脱贫人数2人，涉及农户127户，其中涉及脱贫户27户68人。户均每年增加收入1000元左右</t>
  </si>
  <si>
    <t>兴隆寺便民服务中心中硷村山地苹果</t>
  </si>
  <si>
    <t>山地苹果标准园创建180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</si>
  <si>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中硷村</t>
  </si>
  <si>
    <t>经营性资产，村集体统一经营，建成后产权归村集体所有，村集体经济组织管护，预计解决就业脱贫人数2人，涉及农328户，其中涉及脱贫户70户151人。户均每年增加收入2000元左右</t>
  </si>
  <si>
    <t>上高寨便民服务中心云家码头村山地苹果</t>
  </si>
  <si>
    <t>山地苹果后续管护，共计441亩，包括除草、修剪、施肥和浇水等。每亩补助400元，形成资产归村集体所有，村集体统一经营，进入盛果期后每户年收入500元。</t>
  </si>
  <si>
    <t>经营性资产，村集体统一经营，建成后产权归村集体所有，村集体经济组织管护，预计解决就业脱贫人数2人，涉及农户218户，其中涉及脱贫户34户81人。户均每年增加收入500元左右</t>
  </si>
  <si>
    <t>乌镇高西沟村山地苹果</t>
  </si>
  <si>
    <t>山地苹果后续管护，共计319亩，包括除草、修剪、施肥和浇水等。每亩补助400元，形成资产归村集体所有，村集体统一经营，进入盛果期后每户年收入500元。</t>
  </si>
  <si>
    <t>高西沟村</t>
  </si>
  <si>
    <t>经营性资产，村集体统一经营，建成后产权归村集体所有，村集体经济组织管护，预计解决就业脱贫人数2人，涉及农户224户，其中涉及脱贫户500元左右</t>
  </si>
  <si>
    <t>兴隆寺便民服务中心贺硷村山地苹果</t>
  </si>
  <si>
    <t>山地苹果标准园创建160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</si>
  <si>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贺硷村</t>
  </si>
  <si>
    <t>经营性资产，村集体统一经营，建成后产权归村集体所有，村集体经济组织管护，预计解决就业脱贫人数2人，涉及农户257户，其中涉及脱贫户81户216人。户均每年增加收入2000元左右</t>
  </si>
  <si>
    <t>店镇西山村山地苹果</t>
  </si>
  <si>
    <t>山地苹果标准园创建400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</si>
  <si>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经营性资产，村集体统一经营，建成后产权归村集体所有，村集体经济组织管护，预计解决就业脱贫人数2人，涉及农户148户，其中涉及脱贫户17户45人。户均每年增加收入2000元左右</t>
  </si>
  <si>
    <t>大佛寺便民服务中心虎头峁村山地苹果</t>
  </si>
  <si>
    <t>经营性资产，村集体统一经营，建成后产权归村集体所有，村集体经济组织管护，预计解决就业脱贫人数2人，涉及农户221户，其中涉及脱贫户186人。户均每年增加收入2000元左右</t>
  </si>
  <si>
    <t>刘国具镇刘落则沟村山地苹果</t>
  </si>
  <si>
    <t>后续管护山地苹果-刘落则沟村后寨沟自然村300亩，包括除草、修剪、施肥和浇水等。村集体统一经营，每亩补助400元，共涉及脱贫户70户127人。</t>
  </si>
  <si>
    <t>刘落则沟村</t>
  </si>
  <si>
    <t>经营性资产，村集体统一经营，建成后产权归村集体所有，村集体经济组织管护，预计解决就业脱贫人数2人，涉及农户242户，其中涉及脱贫户72户148人。户均每年增加收入2000元左右</t>
  </si>
  <si>
    <t>店镇勃牛沟村山地苹果</t>
  </si>
  <si>
    <t>山地苹果标准园创建500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</si>
  <si>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经营性资产，村集体统一经营，建成后产权归村集体所有，村集体经济组织管护，预计解决就业脱贫人数2人，涉及农户419户，其中涉及脱贫户78户259人。户均每年增加收入2000元左右</t>
  </si>
  <si>
    <t>兴隆寺便民服务中心王家坬村山地苹果</t>
  </si>
  <si>
    <t>王家坬村</t>
  </si>
  <si>
    <t>经营性资产，村集体统一经营，建成后产权归村集体所有，村集体经济组织管护，预计解决就业脱贫人数2人，涉及农户283户，其中涉及脱贫户94户286人。户均每年增加收入800元左右</t>
  </si>
  <si>
    <t>金明寺镇王石畔村山地苹果</t>
  </si>
  <si>
    <t>山地苹果后续管护，共计380亩，包括除草、修剪、施肥和浇水等。每亩补助400元，形成资产归村集体所有，村集体统一经营，进入盛果期后每户年收入500元。</t>
  </si>
  <si>
    <t>王石畔村</t>
  </si>
  <si>
    <t>经营性资产，村集体统一经营，建成后产权归村集体所有，村集体经济组织管护，预计解决就业脱贫人数2人，涉及农户142户，其中涉及脱贫户14户27人。户均每年增加收入200元左右</t>
  </si>
  <si>
    <t>乌镇刘双沟村山地苹果</t>
  </si>
  <si>
    <t>山地苹果标准园创建186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</si>
  <si>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刘双沟村</t>
  </si>
  <si>
    <t>经营性资产，村集体统一经营，建成后产权归村集体所有，村集体经济组织管护，预计解决就业脱贫人数2人，涉及农户120户，其中涉及脱贫户28户79人。户均每年增加收入2000元左右</t>
  </si>
  <si>
    <t>刘国具镇刘国具村山地苹果</t>
  </si>
  <si>
    <t>山地苹果后续管护，共计665亩，包括除草、修剪、施肥和浇水等。每亩补助400元，形成资产归村集体所有，村集体统一经营，进入盛果期后每户年收入500元。</t>
  </si>
  <si>
    <t>刘国具村</t>
  </si>
  <si>
    <t>经营性资产，村集体统一经营，建成后产权归村集体所有，村集体经济组织管护，预计解决就业脱贫人数2人，涉及农户201户，其中涉及脱贫户45户128人。户均每年增加收入800元左右</t>
  </si>
  <si>
    <t>刘国具镇张家沟村山地苹果</t>
  </si>
  <si>
    <t>山地苹果后续管护，共计959亩，包括除草、修剪、施肥和浇水等。每亩补助400元，形成资产归村集体所有，村集体统一经营，进入盛果期后每户年收入500元。</t>
  </si>
  <si>
    <t>经营性资产，村集体统一经营，建成后产权归村集体所有，村集体经济组织管护，预计解决就业脱贫人数2人，涉及农户110户，其中涉及脱贫户24户60人。户均每年增加收入800元左右</t>
  </si>
  <si>
    <t>通镇史家沟村山地苹果</t>
  </si>
  <si>
    <t>山地苹果栽植140亩，矮化自根砧果树，株行距1.5*4m，亩栽110株，每亩补助4500元，成活率95%以上。</t>
  </si>
  <si>
    <t>史家沟村</t>
  </si>
  <si>
    <t>由村集体统一经营，经营性资产，产权归村集体所有，村集体统一经营，所得收益40%按章程提取公积公益金，60%脱贫攻坚成果巩固期间向所有脱贫户分红户均每年增加收入400元左右，共带动农户288户857人，其中脱贫户88户，242人。</t>
  </si>
  <si>
    <t>金明寺镇中刘家峁村山地苹果</t>
  </si>
  <si>
    <t>山地苹果后续管护，共计620亩，每亩补助400元。</t>
  </si>
  <si>
    <t>中刘家峁村</t>
  </si>
  <si>
    <t>经营性资产，村集体统一经营，建成后产权归村集体所有，村集体经济组织管护，预计解决就业脱贫人数5人，涉及农户248户，其中涉及脱贫户25户38人。户均每年增加收入500元左右</t>
  </si>
  <si>
    <t>山地苹果栽植155亩，矮化自根砧果树，株行距1.5*4m，亩栽110株，每亩补助4500元，成活率95%以上，果园基础设施建设。</t>
  </si>
  <si>
    <t>圪崂湾</t>
  </si>
  <si>
    <t>是</t>
  </si>
  <si>
    <t>经营性资产，村集体统一经营，建成后产权归村集体所有，村集体经济组织管护，预计解决就业脱贫人数5人，涉及农户176户，其中涉及脱贫户23户61人。户均每年增加收入800元左右</t>
  </si>
  <si>
    <t>刘国具镇前郑家沟村山地苹果</t>
  </si>
  <si>
    <t>山地苹果标准园创建30亩，两侧覆盖果树专用园艺地布集雨保水，进行四季修剪，树型规范，拉枝等成花措施到位；采用疏花疏果、保花保果、果实套袋等技术。每亩补助800元.以及果园灌溉配套、滴灌等相关设施</t>
  </si>
  <si>
    <t>经营性资产，村集体统一经营，建成后产权归村集体所有，村集体经济组织管护，预计解决就业脱贫人数5人，涉及农户428户，其中涉及脱贫户43户84人。户均每年增加收入800元左右</t>
  </si>
  <si>
    <t>乌镇吕家沟村山地苹果</t>
  </si>
  <si>
    <t>山地苹果后续管护，共计48亩，每亩补助400元。</t>
  </si>
  <si>
    <t>吕家沟村</t>
  </si>
  <si>
    <t>经营性资产，村集体统一经营，建成后产权归村集体所有，村集体经济组织管护，预计解决就业脱贫人数2人，涉及农户268户，其中涉及脱贫户77户163人。户均每年增加收入500元左右</t>
  </si>
  <si>
    <t>王家砭镇窑湾村山地苹果</t>
  </si>
  <si>
    <t>山地苹果栽植547亩，矮化自根砧果树，株行距1.5*4m，亩栽110株，每亩补助4500元，成活率95%以上。建设附属用房7间，购置小型设备微耕机等3台。</t>
  </si>
  <si>
    <t>窑湾村</t>
  </si>
  <si>
    <t>经营性资产，村集体统一经营，建成后产权归村集体所有，村集体经济组织管护，预计解决就业脱贫人数5人，涉及农户473户，其中涉及脱贫户70户132人。户均每年增加收入1000元左右</t>
  </si>
  <si>
    <t>刘国具镇刘国具村设施农业</t>
  </si>
  <si>
    <t>对现有11座大棚进行提升改造，包括钢檩条5.9吨，保温膜18250平米，卷帘器36套，水泵房5平米，阀门6个，塑料管道1200米，水井1口及电配套等</t>
  </si>
  <si>
    <t>增大产业投入，提高村民产业收入，经营性资产，项目建成后产权归村集体所有。项目建设期间优先脱贫户务工，所得收益40%按章程提取公积公益金，60%巩固拓展脱贫攻坚成果期向所有脱贫户分红。带动农户184户，其中脱贫户48户，户均每年增加收入1000元左右</t>
  </si>
  <si>
    <t>坑镇高仲家坬村设施农业</t>
  </si>
  <si>
    <t>建设蔬菜大棚6座，种植反季节蔬菜，由村集体经营，每年为村集体带来收益不低于5万元</t>
  </si>
  <si>
    <t>高仲家坬村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</si>
  <si>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357户，其中脱贫户98户，预计增收1000元</t>
  </si>
  <si>
    <t>方塌镇圪崂湾村设施农业</t>
  </si>
  <si>
    <r>
      <rPr>
        <sz val="10"/>
        <rFont val="仿宋_GB2312"/>
        <charset val="134"/>
      </rPr>
      <t>建日光温室6座，挖土方70m</t>
    </r>
    <r>
      <rPr>
        <sz val="10"/>
        <rFont val="宋体"/>
        <charset val="134"/>
      </rPr>
      <t>³</t>
    </r>
    <r>
      <rPr>
        <sz val="10"/>
        <rFont val="仿宋_GB2312"/>
        <charset val="134"/>
      </rPr>
      <t>、实心砖墙121.6m</t>
    </r>
    <r>
      <rPr>
        <sz val="10"/>
        <rFont val="宋体"/>
        <charset val="134"/>
      </rPr>
      <t>³</t>
    </r>
    <r>
      <rPr>
        <sz val="10"/>
        <rFont val="仿宋_GB2312"/>
        <charset val="134"/>
      </rPr>
      <t>、圈梁111.13m</t>
    </r>
    <r>
      <rPr>
        <sz val="10"/>
        <rFont val="宋体"/>
        <charset val="134"/>
      </rPr>
      <t>³</t>
    </r>
    <r>
      <rPr>
        <sz val="10"/>
        <rFont val="仿宋_GB2312"/>
        <charset val="134"/>
      </rPr>
      <t>、现浇混泥土钢筋3068t、钢屋架2910t，中型节雨窑10个。</t>
    </r>
  </si>
  <si>
    <t>经营性资产，项目建设期间优先脱贫户务工，所得收益40%按章程提取公积公益金，60%脱贫攻坚成果巩固期间向所有脱贫户分红。带动176户村民发展，其中脱贫户23户每户每年增加收入2000元；财产权属圪崂湾村集体</t>
  </si>
  <si>
    <t>佳县王家砭3镇办4村甜叶菊种植</t>
  </si>
  <si>
    <t>在佳县王家砭3镇办3村种植甜叶菊1000亩，每亩补助500元。刘国具马家村370亩，王家砭镇王家砭村500亩、王家砭镇打火店村58.5亩。</t>
  </si>
  <si>
    <t>王家砭3镇办</t>
  </si>
  <si>
    <t>王家砭村等3村</t>
  </si>
  <si>
    <t>经营性资产，新型经营主体带动，预计解决就业脱贫人数2人，涉及农户403户，其中涉及脱贫户30户，预计每户增收时800元左右</t>
  </si>
  <si>
    <t>通镇西山村设施农业</t>
  </si>
  <si>
    <t>西山村黑龙滩自然村新修建日光温室4个，每个温室长60米，宽11米，高5.5米，建筑面积461㎡，墙体为240厚承重混泥土多砖孔，大棚采用单层15S高保温无滴PO膜，采用800克太空棉棉被，根据棉被重量配备相应型号的卷帘机。建成后用于种植反季蔬菜。</t>
  </si>
  <si>
    <t>经营性资产，资产归村集体所有，项目建设期间优先脱贫户务工，由村集体管护，预计带动就业脱贫人数6人，建成后对外承包经营，受益农户193户，户均年收入300元左右。</t>
  </si>
  <si>
    <t>配套设施项目</t>
  </si>
  <si>
    <t>产业园（区）</t>
  </si>
  <si>
    <t>店镇张顺家沟村生产道路</t>
  </si>
  <si>
    <t>千只羊场配套设施项目：硬化村干道至羊场产业路2.1km，宽4m；新建漫水桥一座，建设排水管道及涵洞8处</t>
  </si>
  <si>
    <t>张顺家沟村</t>
  </si>
  <si>
    <t>经营性资产，发展养殖产业，预计年收入8万元。项目建成后，资产归村集体所有，村集体经济组织管护，项目建设期间优先脱贫户务工，预计解决脱贫就业人数5人，当年收益总额的40%村集体提取公积公益金，用于弥补亏损、扩大再生产和公益事业支出；50%用于全体社员（农户）按股（人）分红；剩余10%用于易返贫致贫户（监测户）。具体以各村集体经济组织成员代表大会商议分配比例为准。带动农户291户，其中脱贫户30户，预计增收1000元</t>
  </si>
  <si>
    <t>坑镇张家岩村生猪养殖</t>
  </si>
  <si>
    <t>张家岩铺设地暖设备864平米，猪场新建房子六间，新建猪场围墙5000平米、粪池扩大200方。修建锅炉房一座及供暖设施，饲料房一座，厂房自动化设施一套，设备间及附属设施。</t>
  </si>
  <si>
    <t>张家岩村</t>
  </si>
  <si>
    <t>经营性资产，项目建设期间优先脱贫户务工，所得收益40%按章程提取公积公益金，60%脱贫攻坚成果巩固期间向所有脱贫户分红。受益该村361户1076人（脱贫户57户175人），产权归村集体所有，实行承包经营，预计每年为村集体带来收益10万元。每户每年预计增收1500元</t>
  </si>
  <si>
    <t>乌镇核桃树墕村养肉牛养殖</t>
  </si>
  <si>
    <t>新建井径1.8米，井深31米，人工开挖大口井一座（土方25米，石方6米），3米*3米水井管理房一个，潜水泵一台及配套电缆，DN32PE100上水管380米，进场道路1公里</t>
  </si>
  <si>
    <t>核桃树墕村</t>
  </si>
  <si>
    <t>解决养牛场饮用水困难问题，产权属联村集体所有、管护。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t>
  </si>
  <si>
    <t>金明寺镇王连沟村饲草料加工</t>
  </si>
  <si>
    <t>对王连沟饲草加工厂厂房顶棚及围墙进行改造。需要采购并现场高空安装彩钢、C型框架及附件1600平方米，采购红砖、水泥、沙子等60平方米，砌砖、粉刷、上涂料等120平方米，采购及安装双开轨道门60平方米。</t>
  </si>
  <si>
    <t>王连沟村</t>
  </si>
  <si>
    <t>形成资产归村集体所有，共涉及农户318户898人，其中脱贫户71户205人。预计每户每年增加收入1200元。</t>
  </si>
  <si>
    <t>坑镇坑镇村（郭家沟村）饲草料加工</t>
  </si>
  <si>
    <t>维修改造郭家沟旧养猪场，将其改造为红枣饲料加工厂，购买红枣清洗机、风干机、烘干机等配套设备。收购坑镇周边红枣，烘干水分不低于8%，与天鹏饲料公司达成合作意向，不低于1.5元每斤收购，预计每年保底加工2000多吨。</t>
  </si>
  <si>
    <t>坑镇村（郭家沟村）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</si>
  <si>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948户，其中脱贫户162户，预计增收1000元</t>
  </si>
  <si>
    <t>金明寺镇中刘家峁村（贺黄沟村）小杂粮种植示范基地</t>
  </si>
  <si>
    <t>平整土地62亩，平整后土地用于种植地膜高粱、地膜谷子等。</t>
  </si>
  <si>
    <t>中刘家峁村（贺黄沟村）</t>
  </si>
  <si>
    <t>1、完成土地平整工程62亩，经营性资产，形成资产后归村集体所有。2、改善农业生产条件，提高农业综合机械化率，降低成本，3、提高产量亩产增收300斤，4、带动农户161户 ，其中包括脱贫户15户，每亩增收600元左右。</t>
  </si>
  <si>
    <t>金明寺镇魏家畔村（米峰塌村）小杂粮种植示范基地</t>
  </si>
  <si>
    <t>平整土地377亩，平整后土地用于种植地膜高粱、地膜谷子等。</t>
  </si>
  <si>
    <t>魏家畔村（米峰塌村）</t>
  </si>
  <si>
    <t>1、完成土地平整工程377亩，经营性资产，形成资产后归村集体所有。2、改善农业生产条件，提高农业综合机械化率，降低成本，3、提高产量亩产增收300斤，4、带动农户98户 ，其中包括脱贫户8户，每亩增收600元左右。</t>
  </si>
  <si>
    <t>刘国具镇王家坬村小杂粮种植示范基地</t>
  </si>
  <si>
    <t>平整土地102.85亩，平整后土地用于种植地膜高粱、地膜谷子等。</t>
  </si>
  <si>
    <t>官庄便民服务中心三皇庙村小杂粮种植示范基地</t>
  </si>
  <si>
    <t>平整土地969亩，平整后土地用于种植地膜高粱、地膜谷子等</t>
  </si>
  <si>
    <t>三皇庙村</t>
  </si>
  <si>
    <t>1、完成土地平整969亩，经营性资产，形成资产后归村集体所有。2、提高产量亩产增收100斤，3、带动农户243户 ，其中包括脱贫户39户，每亩增收500元左右。</t>
  </si>
  <si>
    <t>金明寺镇中石家坬村小杂粮种植示范基地</t>
  </si>
  <si>
    <t>平整土地872亩，平整后土地用于种植地膜高粱、地膜谷子等</t>
  </si>
  <si>
    <t>1、完成土地平整872亩，经营性资产，形成资产后归村集体所有。2、提高产量亩产增收100斤，3、带动农户326户 ，其中包括脱贫户45户，每亩增收500元左右。</t>
  </si>
  <si>
    <t>上高寨便民服务中心陈泥沟后山村小杂粮种植示范基地</t>
  </si>
  <si>
    <t>平整土地965.78亩，平整后土地用于种植地膜高粱、地膜谷子等</t>
  </si>
  <si>
    <t>陈泥沟后山村</t>
  </si>
  <si>
    <t>1、完成土地平整965.78亩，经营性资产，形成资产后归村集体所有。2、提高产量亩产增收100斤，3、带动农户362户921人，其中包括脱贫户48户72人，每亩增收500元左右。</t>
  </si>
  <si>
    <t>金明寺镇白家窨则村小杂粮种植示范基地</t>
  </si>
  <si>
    <t>平整土地341.53亩、硬化道路2.2公里、平整后土地用于种植地膜高粱、地膜谷子等。</t>
  </si>
  <si>
    <t>1、完成土地平整工程341.53亩，经营性资产，形成资产后归村集体所有。2、改善农业生产条件，提高农业综合机械化率，降低成本，3、提高产量亩产增收300斤，4、带动农户322户 ，其中包括脱贫户85户，每亩增收600元左右。</t>
  </si>
  <si>
    <t>方塌镇尚寨村小杂粮种植示范基地</t>
  </si>
  <si>
    <t>尚寨村平整土地466.25亩，平整后土地用于种植地膜高粱、地膜谷子等。</t>
  </si>
  <si>
    <t>1、完成土地平整工程466.25亩，经营性资产，形成资产后归村集体所有。2、改善农业生产条件，提高农业综合机械化率，降低成本，3、提高产量亩产增收300斤，4、带动农户346户 ，其中包括脱贫户43户，每亩增收600元左右。</t>
  </si>
  <si>
    <t>朱官寨2镇石窑沟等6村小杂粮种植示范基地</t>
  </si>
  <si>
    <t>平整土地2235亩补充设计，平整后土地用于种植地膜高粱、地膜谷子等，朱官寨镇石窑沟村、文山村、茨利圪塔村、公家坬村、刘家崖窑村、刘家山行政服务中心桃园沟村</t>
  </si>
  <si>
    <t>朱官寨2镇</t>
  </si>
  <si>
    <t>石窑沟等6村</t>
  </si>
  <si>
    <t>1、完成土地平整工程2235亩，经营性资产，形成资产后归村集体所有。2、改善农业生产条件，提高农业综合机械化率，降低成本，3、提高产量亩产增收300斤，4、带动农户38户 ，其中包括脱贫户8户，每亩增收600元左右。</t>
  </si>
  <si>
    <t>刘国具2镇白家后坬3村小杂粮种植示范基地</t>
  </si>
  <si>
    <t>平整土地1267.8亩补充设计，平整后土地用于种植地膜高粱、地膜谷子等，刘国具镇白家后坬村、朱官寨镇刘家崖村、大王庙村</t>
  </si>
  <si>
    <t>刘国具2镇</t>
  </si>
  <si>
    <t>白家后坬3村</t>
  </si>
  <si>
    <t>1、完成土地平整工程1267.8亩，经营性资产，形成资产后归村集体所有。2、改善农业生产条件，提高农业综合机械化率，降低成本，3、提高产量亩产增收300斤，4、带动农户19户 ，其中包括脱贫户8户，每亩增收600元左右。</t>
  </si>
  <si>
    <t>金明寺镇李柏亮沟村小杂粮种植示范基地</t>
  </si>
  <si>
    <t>平整土地500亩，平整后土地用于种植地膜高粱、地膜谷子等</t>
  </si>
  <si>
    <t>1、完成土地平整工程500亩，经营性资产，形成资产后归村集体所有。2、改善农业生产条件，提高农业综合机械化率，降低成本，3、提高产量亩产增收300斤，4、带动农户20户 ，其中包括脱贫户8户，每亩增收600元左右。</t>
  </si>
  <si>
    <t>刘国具镇和市塌村小杂粮种植示范基地</t>
  </si>
  <si>
    <t>覆土180亩，（客土外运，运输距离500-1000）土壤改良后土地用于种植地膜高粱、地膜谷子等。</t>
  </si>
  <si>
    <t>1、覆土180亩，经营性资产，形成资产后归村集体所有。2、改善农业生产条件，提高农业综合机械化率，降低成本，3、提高产量亩产增收300斤，4、带动农户303户 ，其中包括脱贫户69户，每亩增收600元左右。</t>
  </si>
  <si>
    <t>兴隆寺便民服务中心杏树塌村羊子养殖</t>
  </si>
  <si>
    <t>利用4孔窑洞改建羊子养殖场圈舍，占地100平方米，购买育肥羊100只</t>
  </si>
  <si>
    <t>经营性资产，发展养殖产业，促进经济发展，增加农民收入。形成资产归村集体经济组织所有，由村集体统一管护，项目建设期间优先脱贫户务工，所得收益40%按章程提取公积公益金，60%巩固拓展脱贫攻坚成果期向所有脱贫户分红。增大产业投入，提高村民产业收入。带动农户191户，其中脱贫户41户，预计增收1000元</t>
  </si>
  <si>
    <t>朱官寨镇石家坬村小杂粮加工厂</t>
  </si>
  <si>
    <t>村集体盘活利用现有加工厂房，与榆林黄土地现代农业综合开发有限公司合作经营，购置全自动石磨双机机组、全自动石碾双棍机组、无尘投料站、真空上料机、600型混合机、储料沧、自动螺旋上料机、自动包装机。各1台（套）。</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</si>
  <si>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246户，其中脱贫户90户290人，预计增收1000元</t>
  </si>
  <si>
    <t>王家砭镇经开区农产品加工</t>
  </si>
  <si>
    <t>厂区总征地面积约为 20000 ㎡（30.0 亩）。本次建设内容：肉制品加工车间，屠宰分割车间（牛、羊、驴），无害化处理间，消防水池及水泵房，门卫及大门（含消控室）、室外工程（含道路、绿化、管线）、污水处理(含化粪池)。本项目新建生产线的产品为二分胴体，分割肉（冻肉、冷鲜肉），各类牛、羊、驴酱卤制品。（1）屠宰分割车间（牛、羊、驴）主要包括一条 50 头/班牛/驴屠宰分割生产线，产品包括 5.25t/ 班胴体（鲜销）及 14t/班分割肉；一条 500 只/班羊屠宰分割生产线，产品包括：5.25t/班胴体（鲜销）及 14t/班分割肉；（3）肉制品加工车间：用于牛、羊、驴肉制品加工，原材料为鲜（冻）畜肉。拟建一条产能 10 吨/班的牛羊驴冷鲜调理肉制品生产线，原料处理量 10 吨/班，年产量 3000吨；一条产能 5 吨/班的牛羊驴熟肉制品生产线，原料处理量 10 吨/班，年产量 1500 吨。</t>
  </si>
  <si>
    <t>经开区</t>
  </si>
  <si>
    <t>项目建设期间优先脱贫户务工，经营性资产，形成资产归集体经济组织所有，村集体经济组织管护，经营所得收益40%提取公积公益金，60%脱贫攻坚巩固期内向所有脱贫户分红。共涉及881户脱贫户。预计增收1000元</t>
  </si>
  <si>
    <t>刘家山便民服务中心马家沟村中药材加工厂</t>
  </si>
  <si>
    <t>建设中药材加工厂标准化车间五宝茶加工设施和精细加工设备，打造“神芪五宝茶”10000余盒，为周边村民提供100余个就业岗位，带动中药材种植推广</t>
  </si>
  <si>
    <t>项目建设期间优先脱贫户务工，经营性资产，形成资产归集体经济组织所有，村集体经济组织管护，经营所得收益40%提取公积公益金，60%脱贫攻坚巩固期内向所有脱贫户分红。共涉及123户脱贫户。预计增收1000元</t>
  </si>
  <si>
    <t>通镇白龙庙村高效旱作节水农业</t>
  </si>
  <si>
    <t>新建泵站2处，泵房2间，铺设Φ90配水PE管1701m(1.0mpa)，铺设Φ75配水PE管621m(1.0mpa)，DN63出水口30个，铺设地面Φ63支管软带536m，地面Φ16贴片式滴灌带40515m，控制阀井6座，泄水阀井3座，380V输电线路500m，离心泵2台，首部过滤系统2套。</t>
  </si>
  <si>
    <t>大佛寺便民服务中心白家硷村小杂粮种植示范基地</t>
  </si>
  <si>
    <t>白家硷村鸟笼山、前坪上、四沟共计新建小杂粮种植示范基地100亩。</t>
  </si>
  <si>
    <t>白家硷村</t>
  </si>
  <si>
    <t>改善农业生产条件，提高产量，保障农民增收。经营性资产，形成固定资产后归村集体所有，由村集体管护。所得收益40%按章程提取公积公益金，60%脱贫攻坚成果巩固期间向所有脱贫户倾斜分红。</t>
  </si>
  <si>
    <t>大佛寺便民服务中心丁家坪村小杂粮种植示范基地</t>
  </si>
  <si>
    <t>丁家坪村果树山，塞子峁共计新建小杂粮种植示范基地120亩。</t>
  </si>
  <si>
    <t>休闲农业与乡村旅游</t>
  </si>
  <si>
    <t>木头峪镇木头峪村民宿建设项目</t>
  </si>
  <si>
    <t>维修改造脱贫户住房，发展民宿产业1院，装修不少于3孔窑洞（或3间平房），按农户实际投资金额的30%进行奖补，奖补金额不超7万元。</t>
  </si>
  <si>
    <t>木头峪村</t>
  </si>
  <si>
    <t>项目建成后资产归农户所有，带动1户脱贫户增收，预计收入1万元。</t>
  </si>
  <si>
    <t>坑镇峁上村民宿建设项目</t>
  </si>
  <si>
    <t>对闲置小学现有窑洞和教室上下水、供暖设施以及外墙保温及内部墙面、门窗进行跟更换和修缮，改造完成后可建成标间17间。</t>
  </si>
  <si>
    <t>峁上村</t>
  </si>
  <si>
    <t>经营性资产，发展名宿旅游，促进经济发展，增加农民收入。项目建成后，资产归村集体所有，村集体经济组织管护，项目建设期间优先脱贫户务工，预计解决脱贫就业人数5人，所得收益40%按章程提取公积公益金，60%脱贫攻坚成果巩固期间向所有脱贫户分红。发建成后带动村集体经济收入，带动29户100人，其中脱贫户7户26人，盘活村集体资产，年收入预计增加5万元</t>
  </si>
  <si>
    <t>光伏电站建设</t>
  </si>
  <si>
    <t>王寨村3860千瓦光伏电站项目</t>
  </si>
  <si>
    <t>佳县乡村振兴产业，由王家砭镇王寨村等19个村集体经济低于10万元的行政村，按每村总装机容量200千瓦的标准，新建总装机容量3860千瓦的光伏电站一座，总投资1040万元，市财政拨付520万元，衔接资金520万元，占地面积85亩。提高4000户以上农户经济收入，其中脱贫户400户以上。</t>
  </si>
  <si>
    <t>项目建成后，产业收入提升了农民收入，发展了村集体经济，保障了全县电力供应，降低了全县能耗指标。该光伏电站建成后以通过每度电0.3345元的价格上传电网，预计年发电730万度，收入约215.32万元，提高4000户以上农户经济收入，其中脱贫户400户以上。</t>
  </si>
  <si>
    <t>王寨村2020千瓦光伏电站项目</t>
  </si>
  <si>
    <t>佳县乡村振兴产业，由王家砭镇高武沟村等10个村集体经济低于10万元的行政村，按每村总装机容量200千瓦的标准，新建总装机容量2020千瓦的光伏电站1座，总投资720万元，市财政拨付360万元，衔接资金360万元，占地面积60亩。提高2000户以上农户经济收入，其中脱贫户200户以上。</t>
  </si>
  <si>
    <t>项目建成后，产业收入提升了农民收入，发展了村集体经济，保障了全县电力供应，降低了全县能耗指标。该光伏电站建成后以通过每度电0.3345元的价格上传电网，预计年发电385万度，收入约128.7825万元，提高2000户以上农户经济收入，其中脱贫户200户以上。</t>
  </si>
  <si>
    <t>金明寺镇中石家坬村挡墙工程</t>
  </si>
  <si>
    <t>新建石砌石挡墙38m，高5m，铺底1.8m，收顶0.6m。</t>
  </si>
  <si>
    <t>改善生活环境，227户村民受益，形成资产归集体所有。</t>
  </si>
  <si>
    <t>方塌镇谢家沟生产道路</t>
  </si>
  <si>
    <t>大棚蔬菜至高粱基地砖路2.7公里，4.5米宽，总长730米，边沟总长642米，3.5米宽总长1734米
。</t>
  </si>
  <si>
    <t>由村集体统一经营，经营性资产，产权归村集体所有，村集体统一经营，所得收益40%按章程提取公积公益金，60%脱贫攻坚成果巩固期间向所有脱贫户分红户均每年增加收入400元左右，共带动农户226户,660人，其中脱贫户14户，33人。</t>
  </si>
  <si>
    <t>刘国具王元村组道路</t>
  </si>
  <si>
    <t>挡墙防护墙长度150m、路肩墙长20m，挖基土方255m³，回填土方90m³路面立铺砖100m，宽5m，漫水桥长30m，</t>
  </si>
  <si>
    <t>通过改善交通条件，解决121户278人（脱贫户19户43人）安全出行问题，助推农业增产、增收，建成后产权归村集体所有</t>
  </si>
  <si>
    <t>峪口便民服务中心玉家沟村通村道路</t>
  </si>
  <si>
    <t>在玉家沟至岳家坡新建道路1.623公里，采用四级公路标准建设，路面宽4.5米，路基宽5.0米，采用18cm厚C30砼面层，20cm厚6%水泥稳定土垫层。沿线布设0.4*0.4米边沟725米，波形梁防撞护栏574米，钢筋混凝土管涵4道。</t>
  </si>
  <si>
    <t>进一步改善玉家沟至岳家坡通村道路环境，大大提高项目涉及村的整体交通水平，改善村民的出行环境，促进区域经济发展。</t>
  </si>
  <si>
    <t>发改科技局</t>
  </si>
  <si>
    <t>通镇闫家坬村生产道路</t>
  </si>
  <si>
    <t>新修生产路长5.5公里土路，宽3米。挖土方39465方，填土方3983方。</t>
  </si>
  <si>
    <t>闫家坬村</t>
  </si>
  <si>
    <t>有效提高农民农业生产效率，全村受益198户540人,其中受益防返贫监测户63户158人。项目形成资产为公益性资产，产权属村集体所有、由村委会管护。</t>
  </si>
  <si>
    <t>通镇闫辛庄村生产道路</t>
  </si>
  <si>
    <t>新修生产路长3公里土路，宽3米。挖土方16010方，填土方1778方。</t>
  </si>
  <si>
    <t>闫辛庄村</t>
  </si>
  <si>
    <t>有效提高农民农业生产效率，全村受益144户381人,其中受益防返贫监测户46户199人，项目形成资产为公益性资产，产权属村集体所有、由村委会管护。</t>
  </si>
  <si>
    <t>金明寺镇魏家畔村（米丰塔自然村）淤地坝维修加固</t>
  </si>
  <si>
    <t>维修加固坝体40米，5米高，维修缺口120米，宽8米，5米高，维修生产道路1.5公里。</t>
  </si>
  <si>
    <t>魏家畔村（米丰塔自然村）</t>
  </si>
  <si>
    <t>有效提高农民农业生产效率，全村受益209户581人,其中受益防返贫监测户30户66人，项目形成资产为公益性资产，产权属村集体所有、由村委会管护。</t>
  </si>
  <si>
    <t>易地搬迁后扶</t>
  </si>
  <si>
    <t>易地移民搬迁后扶产业类</t>
  </si>
  <si>
    <t>佳州街道办移民搬迁点社区工厂药用酸枣加工项目</t>
  </si>
  <si>
    <t>新建150平米彩钢棚，酸枣初加工设备一套（原料仓、储料仓、大提升
机、大转筛、流筛
仓、上料机、色选机 10 通道、空压机.冷干机储气罐、C 型提升机等设备）。</t>
  </si>
  <si>
    <t>春晓苑移民搬迁点社区工厂一楼</t>
  </si>
  <si>
    <t>产权归政府所有，通过政府+企业+搬迁户合作，建成后免费给搬迁户发放种苗种植受益，和企业签订包收协议，可把种苗卖给企业，项目建成后可提供搬迁户就业岗位约10人，临时用工约30人，带动周边脱贫户年增收约1万元。</t>
  </si>
  <si>
    <t>佳州街道办移民搬迁点社区工厂全自动挂面加工项目</t>
  </si>
  <si>
    <t>改造500平米挂面加工标准化车间，新配置全自动手工挂面生产线设备一条（自吸粉碎机2台、自动延时和面机50公斤2台、搓条上杆流水线2套、平移下架、切面机、醒面箱（含棉被）16个、晾面架、空气能30p超低温、热风机、冷风机等设备）。</t>
  </si>
  <si>
    <t xml:space="preserve">项目建成后确保所有产品保质增效，公司新产权归政府，建成后由佳县泰康现代农业发展有限公司租赁经营，保证每年17.6万元车间租金的实现。租赁费全部用于搬迁点后续扶持。项目建成后能提供就业岗位约10人，临时用工约20人。
</t>
  </si>
  <si>
    <t>金沙湾社区移民搬迁点社区工厂黄土地杂粮专用粉制品生产线建设项目</t>
  </si>
  <si>
    <t>新配置年产1000吨特色杂粮制品黄米馒馒和黄米年糕生产设备一条。（洗粮去石甩干机、杂粮擦打机、磨粉机、双仓高效平筛、高压风机、混合搅拌机、自动包装机、夹层灭菌锅、高温专用蒸箱、双头单尾炒炉、蒸房、真空包装机等其他设备）</t>
  </si>
  <si>
    <t>金沙湾社区移民搬迁点社区工厂</t>
  </si>
  <si>
    <t>项目建成可创造50个搬迁户就业岗位，每个岗位年工资以2万元计算，可增收100万元。可带动发展杂粮基地2000亩，生产杂粮1000吨，可使200个农户户均增收2万元。产权归政府，建成后榆林市黄土地现代农业综合开发有限公司租赁经营，保证每年车间租金的实现。</t>
  </si>
  <si>
    <t>项目管理费</t>
  </si>
  <si>
    <t>全县项目管理费</t>
  </si>
  <si>
    <t>保障项目的顺利实施，规划编制、项目评估、检查验收、档案管理、公示公告等资料完善，加快项目实施进度。</t>
  </si>
  <si>
    <t>乡村振兴局</t>
  </si>
  <si>
    <t>金融保险配套项目</t>
  </si>
  <si>
    <t>小额贷款贴息</t>
  </si>
  <si>
    <t>小额贷款贴息，帮助1000户家庭解决实际困难，为脱贫户建立良好的经济基础。</t>
  </si>
  <si>
    <t>巩固三保障成果</t>
  </si>
  <si>
    <t>教育</t>
  </si>
  <si>
    <t>享受“雨露计划”职业教育补助</t>
  </si>
  <si>
    <t>全县享受“雨露计划”职业教育补助</t>
  </si>
  <si>
    <t>为全县脱贫家庭500名中等职业教育、高等职业教育进行补助，按照每生每年3000元标准申请补助，</t>
  </si>
  <si>
    <t>增强脱贫家庭整体创业、就业能力，巩固脱贫成果，按照每生每年3000元标准申请补助，预计补助500人</t>
  </si>
  <si>
    <t>刘家山便民服务中心高家下坬村古城至村委会村组道路</t>
  </si>
  <si>
    <t>新建（18cmC30混凝土+18cm6%水泥土）长1250米，宽3.5米；
拦水墙长350米；40*40排水沟长715米；埋设DN500波纹管管涵10米；漫水桥一座长20米，宽3.5米等。</t>
  </si>
  <si>
    <t>高家下坬村</t>
  </si>
  <si>
    <t>通过改善交通条件，方便村民118户386人（其中脱贫户48户120人）村民出行困难并改善生产生活条件，项目建成后形成资产为公益性资产，产权属村集体所有、由村委会管护。</t>
  </si>
  <si>
    <t>店镇马家条村村组道路</t>
  </si>
  <si>
    <t>拓宽道路长245米，宽1.5米(18cm厚C30混凝土+18cm厚6%水泥土)，新建2.5米高C25片石混凝土路肩挡墙220米，3.7米高浆砌石路肩挡墙25米</t>
  </si>
  <si>
    <t>马家条村</t>
  </si>
  <si>
    <t>通过改善交通条件，方便村民261户735人（其中脱贫户31户73人）村民出行困难并改善生产生活条件，项目建成后形成资产为公益性资产，产权属村集体所有、由村委会管护。</t>
  </si>
  <si>
    <t>乌镇尚家沟村防护墙工程</t>
  </si>
  <si>
    <t>村组道路路肩排水沟1000米，浆砌红砖防护墙长2200米、高0.8米、宽0.24米，浆砌红砖护面墙长1500、高2.0米、宽0.37米</t>
  </si>
  <si>
    <t>尚家沟村</t>
  </si>
  <si>
    <t>通过改善交通条件，方便村民319户1008人（其中脱贫户63户181人）村民出行困难并改善生产生活条件，项目建成后形成资产为公益性资产，产权属村集体所有、由村委会管护。</t>
  </si>
  <si>
    <t>木头峪镇曹家坬村新舍窠自然村村组道路</t>
  </si>
  <si>
    <t>新建18cm厚混凝土硬化村组道路，长1180m，宽3.5m、混凝土边沟1000米、红砖拦水带1000米、混凝土管涵1道</t>
  </si>
  <si>
    <t>曹家坬村新舍窠自然村</t>
  </si>
  <si>
    <t>通过改善交通条件，方便村民108户295人（其中脱贫户31户97人）村民出行困难并改善生产生活条件，项目建成后形成资产为公益性资产，产权属村集体所有、由村委会管护。</t>
  </si>
  <si>
    <t>方塌镇崖窑坬村生产道路</t>
  </si>
  <si>
    <t>新建4.2公里长3米宽铺砖生产道路</t>
  </si>
  <si>
    <t>通过改善交通条件，提高约217亩耕地耕作条件，提升村民176户521人（其中脱贫户8户18人)生产生活条件，提高生产效率，从而带动经济的发展。项目建成后形成的公益性资产归村委会所有，并由村委会负责管护。</t>
  </si>
  <si>
    <t>王家砭镇马军王村村组道路</t>
  </si>
  <si>
    <t>新建18cm厚混凝土硬化村组道路，长1670m，宽3.0m、浆砌块片石路肩墙220立方米、砖路肩排水800米、拱涵1道</t>
  </si>
  <si>
    <t>马军王村</t>
  </si>
  <si>
    <t>通过改善交通条件，方便村民188户645人（其中脱贫户19户62人）村民出行困难并改善生产生活条件，项目建成后形成资产为公益性资产，产权属村集体所有、由村委会管护。</t>
  </si>
  <si>
    <t>坑镇高仲家坬村村组道路</t>
  </si>
  <si>
    <t>新建4.115公里长3米宽铺砖村组道路</t>
  </si>
  <si>
    <t>通过改善交通条件，方便村民396户1189人（其中脱贫户100户265人）村民出行困难并改善生产生活条件，项目建成后形成资产为公益性资产，产权属村集体所有、由村委会管护。</t>
  </si>
  <si>
    <t>就业项目</t>
  </si>
  <si>
    <t>务工补助</t>
  </si>
  <si>
    <t>交通费补助</t>
  </si>
  <si>
    <t>跨省就业一次性交通补助项目</t>
  </si>
  <si>
    <t>脱贫劳动力跨省就业一次性交通补助450元</t>
  </si>
  <si>
    <t>鼓励脱贫劳动力跨省稳定就业1723人，人均补贴450元，人均家庭年收入增加4万元。有效化解返贫风险，防止脱贫劳动力家庭返贫。</t>
  </si>
  <si>
    <t>金明寺镇周家沟村排洪渠</t>
  </si>
  <si>
    <t>长峁沟新建长100米，宽4米高2.5米浆砌石排洪渠</t>
  </si>
  <si>
    <t>通过改善交通条件，方便村民139户377人（其中脱贫户37户111人）村民出行困难并改善生产生活条件，项目建成后形成资产为公益性资产，产权属村集体所有、由村委会管护。</t>
  </si>
  <si>
    <t>坑镇马连塌村村组道路</t>
  </si>
  <si>
    <t>混凝土硬化村组路长1.35公里宽3.5米、厚18厘米，浆砌红砖边沟900米，浆砌红砖路肩拦水带1350米。</t>
  </si>
  <si>
    <t>马连塌村</t>
  </si>
  <si>
    <t>通过改善交通条件，提高约195亩耕地耕作条件，提升村民210户672人（其中脱贫户44户141人)生产生活条件，提高生产效率，从而带动经济的发展。项目建成后形成的公益性资产归村委会所有，并由村委会负责管护。</t>
  </si>
  <si>
    <t>康家港便民服务中心下墕村村组道路</t>
  </si>
  <si>
    <t>拦水墙长600米，浆砌石挡墙长80米，高1.5米</t>
  </si>
  <si>
    <t>下墕村</t>
  </si>
  <si>
    <t>通过改善交通条件，方便村民199户681人（其中脱贫户58户208人）村民出行困难并改善生产生活条件，项目建成后形成资产为公益性资产，产权属村集体所有、由村委会管护。</t>
  </si>
  <si>
    <t>店镇勃牛沟村石拱涵工程</t>
  </si>
  <si>
    <t>新建西马岔沟2.0米宽17米长MU40块石M7.5浆砌石拱涵一道，3.0米宽15米长MU40块石M7.5浆砌石拱涵一道。</t>
  </si>
  <si>
    <t>解决全村419户1280人（脱贫户90户273人）生产生活出行困难问题，助推农业增产、增收；建成后产权归村集体所有，资产为公益性资产，资产管护归村级负责。</t>
  </si>
  <si>
    <t>刘国具镇王元村生产道路</t>
  </si>
  <si>
    <t>新建砖砌生产道路，长3.25km，宽3m。</t>
  </si>
  <si>
    <t>通过改善交通条件，方便村民238户726人（其中脱贫户55户135人）村民出行困难并改善生产生活条件，项目建成后形成资产为公益性资产，产权属村集体所有、由村委会管护。</t>
  </si>
  <si>
    <t>朱官寨镇朱官寨村村组道路</t>
  </si>
  <si>
    <t>新建侧砖铺村组道路1、长3980m宽3m，2、长130m，宽2m。</t>
  </si>
  <si>
    <t>朱官寨村</t>
  </si>
  <si>
    <t>通过实施项目，改善村民198户593人（其中脱贫户65户173人)出行交通条件，提高农村生产生活质量，提升综合服务功能。项目建成后形成的公益性资产归村委会所有，并由村委会负责管护。</t>
  </si>
  <si>
    <t>就业</t>
  </si>
  <si>
    <t>技能培训</t>
  </si>
  <si>
    <t>农民职业技能培训</t>
  </si>
  <si>
    <t>培训职业农民655人，按照培训达到3天以上，每天每人300元。</t>
  </si>
  <si>
    <t>通过培训职业技能，带动能力，带动2620户增收</t>
  </si>
  <si>
    <t>店镇马家条村排洪渠</t>
  </si>
  <si>
    <t>地家沟新建长65米，宽4高3米浆砌石排洪渠</t>
  </si>
  <si>
    <t>大佛寺便民服务中心丁家坪村草沟自然村漫水桥工程</t>
  </si>
  <si>
    <t>新建果树山至草沟岔1-4.0米石拱涵1道，长6.5m、防护墙860立方米</t>
  </si>
  <si>
    <t>丁家坪村草沟自然村</t>
  </si>
  <si>
    <t>通过改善交通条件，方便村民480户1404人（其中脱贫户132户370人）村民出行困难并改善生产生活条件，项目建成后形成资产为公益性资产，产权属村集体所有、由村委会管护。</t>
  </si>
  <si>
    <t>全县互助资金脱贫户贷款占用费</t>
  </si>
  <si>
    <t>互助资金为全县脱贫户借款贴息</t>
  </si>
  <si>
    <t>互助资金是在脱贫村建立的民有、民用、民管、民享的以小额信用贷款形式运作的生产发展资金。坚持会员制、封闭运行、有借有还、周转使用、滚动发展、不能吸储、利益共享、风险共担的原则。会员借款控制在2万元以内，借款期限最长不超过12个月，借款占用费率不得超过当地银行同期最高贷款利率</t>
  </si>
  <si>
    <t>店镇石窑村南坬自然村生产道路</t>
  </si>
  <si>
    <t>新建前沟2.73公里长3米宽12cm青红砖插砖村组道路及路基土方清表</t>
  </si>
  <si>
    <t>通过改善交通条件，提高约200亩耕地耕作条件，提升村民210户764人（其中脱贫户42户117人)生产生活条件，提高生产效率，从而带动经济的发展。项目建成后形成的公益性资产归村委会所有，并由村委会负责管护。</t>
  </si>
  <si>
    <t>刘国具镇徐家畔村村组道路</t>
  </si>
  <si>
    <t>新建18cm厚混凝土硬化村组道路，长623m，宽3.5m，浆砌石防护墙长18m，均高5m。</t>
  </si>
  <si>
    <t>徐家畔村</t>
  </si>
  <si>
    <t>通过实施项目，改善村民89户213人（其中脱贫户24户46人)出行交通条件，提高农村生产生活质量，提升综合服务功能。项目建成后形成的公益性资产归村委会所有，并由村委会负责管护。</t>
  </si>
  <si>
    <t>螅镇冉沟村庙焉自然村村组道路</t>
  </si>
  <si>
    <t>新建18cm厚混凝土硬化村组道路，长600m，宽3.5m、路基挖土方11000立方米、砖路肩排水550米、混凝土边沟550米</t>
  </si>
  <si>
    <t>冉沟村庙焉自然村</t>
  </si>
  <si>
    <t>通镇向阳湾村兴业农场设备采购</t>
  </si>
  <si>
    <t>不锈钢灭菌柜架子240套（长0.91米*宽1.01米*高1.0米），电动叉车2辆（2吨），不锈钢自动装袋扎口一体机2台</t>
  </si>
  <si>
    <t>项目建成后形成资产为公益性资产，归村集体所有、由村委会管护。可带动村集体经济收入，带动228户621人，其中脱贫户59户126人。</t>
  </si>
  <si>
    <t>坑镇高仲家坬石挡墙工程</t>
  </si>
  <si>
    <t>石畔-后沟，路肩墙长112米，高4.5米、浆砌块片石937.2立方实</t>
  </si>
  <si>
    <t>坑镇关口村村组道路</t>
  </si>
  <si>
    <t>新建18cm厚混凝土硬化村组道路，长230m，宽4.5m；浆砌石挡墙长103m，高3.5m；浆砌红砖防护墙长230m，宽0.37m，高0.8m。</t>
  </si>
  <si>
    <t>关口村</t>
  </si>
  <si>
    <t>通过实施项目，改善村民58户145人（其中脱贫户20户60人)出行交通条件，提高农村生产生活质量，提升综合服务功能。项目建成后形成的公益性资产归村委会所有，并由村委会负责管护。</t>
  </si>
  <si>
    <t>上高寨便民服务中心徐家峁上村生产道路</t>
  </si>
  <si>
    <t>新建2公里长3米宽，路面采用12cm 厚侧铺青红
砖道路硬化及路基土方清表</t>
  </si>
  <si>
    <t>徐家西畔村徐家峁上自然村</t>
  </si>
  <si>
    <t>通过改善交通条件，提高约160亩耕地耕作条件，提升村民379户1046人（其中脱贫户46户108人)生产生活条件，提高生产效率，从而带动经济的发展。项目建成后形成的公益性资产归村委会所有，并由村委会负责管护。</t>
  </si>
  <si>
    <t>佳州街道办事处城关村暴家坬自然村村组道路</t>
  </si>
  <si>
    <t>路基工程0.35公里，新城小学-石油公司，三叉路口-旱桥拆除排水沟57.6立方米，路面工程1602平米，混凝土面层1602平米，18㎝C30砼面层1602平米，16㎝石灰稳定土基层1602平米等</t>
  </si>
  <si>
    <t>城关村暴家坬自然村</t>
  </si>
  <si>
    <t>通过改善交通条件，方便村民257户740人（其中脱贫户14户28人）村民出行困难并改善生产生活条件，项目建成后形成资产为公益性资产，产权属村集体所有、由村委会管护。</t>
  </si>
  <si>
    <t>上高寨便民服务中心李治村村组道路</t>
  </si>
  <si>
    <t>新建长度610米宽度3.5米水泥路（18cmC30混凝土+16cm6%水泥土），新建12cm侧铺砖路面310米，拦水带长280米，砖路肩730米，DN300II级混凝土管14米，交叉口1 处，浆砌砖急流槽1处。</t>
  </si>
  <si>
    <t>通过改善交通条件，方便村民203户588人（其中脱贫户46户96人）村民出行困难并改善生产生活条件，项目建成后形成资产为公益性资产，产权属村集体所有、由村委会管护。</t>
  </si>
  <si>
    <t>木头峪镇前畔村村组道路</t>
  </si>
  <si>
    <t>新建檐口至前场0.68公里长3米宽水泥硬化村组道路(18cm厚C30混凝土+18cm厚6%水泥土)，260米长L型浆砌砖边沟，680米长0.24米高浆砌砖拦水带，收水口及急流槽一处，路基清表。新建黑疙瘩湾至后沟0.22公里长2.5米宽12cm青红砖插砖村组道路及路基土方清表。</t>
  </si>
  <si>
    <t>通过改善交通条件，方便村民93户285人（其中脱贫户11户21人）村民出行困难并改善生产生活条件，项目建成后形成资产为公益性资产，产权属村集体所有、由村委会管护。</t>
  </si>
  <si>
    <t>通镇桑沟村村组道路</t>
  </si>
  <si>
    <t>新建硬化路面1706平米（18cmC30混凝土面层，18cm6%水泥土），砖砌挡土墙58米，破除旧路75平米，3米高浆砌石路肩挡墙30米，4米高浆砌石路肩挡墙8米，过水涵洞1处。</t>
  </si>
  <si>
    <t>桑沟村</t>
  </si>
  <si>
    <t>通过改善交通条件，方便村民224户627人（其中脱贫户38户85人）村民出行困难并改善生产生活条件，项目建成后形成资产为公益性资产，产权属村集体所有、由村委会管护。</t>
  </si>
  <si>
    <t>螅镇刘家坪村村组道路</t>
  </si>
  <si>
    <t>新建侧砖铺村组道路1.7公里，宽3.5米。埋设双臂波纹管4道 、长38米。</t>
  </si>
  <si>
    <t>刘家坪村</t>
  </si>
  <si>
    <t>通过改善交通条件，方便村民178户461人（其中脱贫户50户99人）村民出行困难并改善生产生活条件，产权属村集体所有、由村委会管护。</t>
  </si>
  <si>
    <t>乌镇楼家坪村村组道路</t>
  </si>
  <si>
    <t>新建3.0米宽砖铺道路1010米长，加高带盖板排水渠15米，3米高路基挡墙13长，排水管涵4处</t>
  </si>
  <si>
    <t>楼家坪村</t>
  </si>
  <si>
    <t>通过改善交通条件，方便村民251户727人（其中脱贫户53户133人）村民出行困难并改善生产生活条件，项目建成后形成资产为公益性资产，产权属村集体所有、由村委会管护。</t>
  </si>
  <si>
    <t>店镇三岔沟村排洪渠</t>
  </si>
  <si>
    <t>新建一字挡水墙两处：长68米，高3米；长27米，高1米挡水墙；修复溢洪道出口长20米等。</t>
  </si>
  <si>
    <t>减少水土流失，保护淤地坝30亩，受益该村171户556人（脱贫户41户120人）助推农业增产、增收；建成后产权归村集体所有、由村委会管护</t>
  </si>
  <si>
    <t>坑镇坑镇村冯家岔自然村生产道路</t>
  </si>
  <si>
    <t>红砖硬化道路长1450米、宽3.0米、浆砌红砖防护墙33立方米、排水沟50米</t>
  </si>
  <si>
    <t>坑镇村冯家岔自然村</t>
  </si>
  <si>
    <t>通过改善交通条件，方便村民880户2772人（其中脱贫户186户546人）村民出行困难并改善生产生活条件，项目建成后形成资产为公益性资产，产权属村集体所有、由村委会管护。</t>
  </si>
  <si>
    <t>朱官寨镇公家坬村村组道路</t>
  </si>
  <si>
    <t>拓宽砖铺道路长580米，加宽1.5米，新建6米高浆砌石路肩挡墙17米，1.5米高砖砌路肩挡墙5米，7米高浆砌石路肩挡墙20米，3.5米高浆砌石路肩挡墙40米，加宽1.5米石拱涵2.5米长</t>
  </si>
  <si>
    <t>通过改善交通条件，方便村民136户431人（其中脱贫户42户104人）村民出行困难并改善生产生活条件，项目建成后形成资产为公益性资产，产权属村集体所有、由村委会管护。</t>
  </si>
  <si>
    <t>上高寨赵大林村安全饮水</t>
  </si>
  <si>
    <t>新建100立方钢筋混凝土蓄水池（长10米*宽3米*高3.6米），DN50上水管（1.6MPaPE100食品级）60米，DN50下水管（1.6MPaPE100食品级）300米，井径1.2米砖砌阀门井3座</t>
  </si>
  <si>
    <t>提供饮用水的储备，全村133户339人,其中脱贫户33户73人饮水安全，项目建成后形成资产为公益性资产，产权属村集体所有、由村委会管护。</t>
  </si>
  <si>
    <t>螅镇北坬村圆峁自然村村组道路</t>
  </si>
  <si>
    <t>新建1.0公里长3米宽12cm厚侧铺青红
砖及路基土方清表，新建直径1米圆管涵20米</t>
  </si>
  <si>
    <t>北坬村</t>
  </si>
  <si>
    <t>通过改善交通条件，方便村民148户448人（其中脱贫户36户80人）村民出行困难并改善生产生活条件，项目建成后形成资产为公益性资产，产权属村集体所有、由村委会管护。</t>
  </si>
  <si>
    <t>螅镇石畔村和山自然村村组道路</t>
  </si>
  <si>
    <t>新建18cm厚混凝土硬化村组道路，长370m，宽3.5m。</t>
  </si>
  <si>
    <t>石畔村和山自然村</t>
  </si>
  <si>
    <t>通过实施项目，改善村民86户245人（其中脱贫户17户49人)出行交通条件，提高农村生产生活质量，提升综合服务功能。项目建成后形成的公益性资产归村委会所有，并由村委会负责管护。</t>
  </si>
  <si>
    <t>新建猫头疙瘩至前渠湾3米宽850米长扎砖路，道路两侧设青红砖拦水带，道路路基清表。</t>
  </si>
  <si>
    <t>通过改善交通条件，方便村民316户905人（其中脱贫户72户159人）村民出行困难并改善生产生活条件，项目建成后形成资产为公益性资产，产权属村集体所有、由村委会管护。</t>
  </si>
  <si>
    <t>佳州街道办城关村暴家坬自然村娘娘庙湾村组道路</t>
  </si>
  <si>
    <t>路基工程513立方米，拆除旧建筑物、构筑物513立方米、拆除砖石及其他砌体513立方米，浆砌片石挡土墙244立方米，浆砌红砖挡土墙1136立方米，路面工程330平米、18㎝C30砼面层330平米，16㎝石灰稳定土基层（10%）等。</t>
  </si>
  <si>
    <t>佳州街道办事处神泉堡村村组道路</t>
  </si>
  <si>
    <t>新建侧砖铺村组道路长822m，宽3.0m，浆砌青红砖防护墙长10m、排洪渠26米。</t>
  </si>
  <si>
    <t>神泉堡村</t>
  </si>
  <si>
    <t>通过实施项目，改善村民66户165人（其中脱贫户11户18人)出行交通条件，提高农村生产生活质量，提升综合服务功能。项目建成后形成的公益性资产归村委会所有，并由村委会负责管护。</t>
  </si>
  <si>
    <t>店镇葫芦旦村村组道路</t>
  </si>
  <si>
    <t>新建1.0公里长3米宽铺砖村组道路及路基土方清表，新建砖砌雨水收集口一处接排水DN600波纹管10米</t>
  </si>
  <si>
    <t>葫芦旦村</t>
  </si>
  <si>
    <t>通过改善交通条件，方便村民280户879人（其中脱贫户40户97人）村民出行困难并改善生产生活条件，项目建成后形成资产为公益性资产，产权属村集体所有、由村委会管护。</t>
  </si>
  <si>
    <t>乌镇乌镇村古城山自然村村组道路</t>
  </si>
  <si>
    <t>新建移民新村0.54公里长3.5米宽，12cm厚侧铺青红
砖村组道路硬化及路基土方清表，20米长1.5米高浆砌石挡土墙，新建坝梁至羊圈塌0.35公里长3.0米宽，12cm厚侧铺青红
砖村组道路硬化及路基土方清表</t>
  </si>
  <si>
    <t>乌镇村古城山自然村</t>
  </si>
  <si>
    <t>通过改善交通条件，方便村民179户495人（其中脱贫户52户118人）村民出行困难并改善生产生活条件，项目建成后形成资产为公益性资产，产权属村集体所有、由村委会管护。</t>
  </si>
  <si>
    <t>兴隆寺便民服务中心麻黄界村桃梁沟自然村村组道路</t>
  </si>
  <si>
    <t>新建石拱涵1道长6.5米、宽4.0米、高6.8米</t>
  </si>
  <si>
    <t>通过改善交通条件，方便村民288户753人（其中脱贫户77户195人）村民出行困难并改善生产生活条件，项目建成后形成资产为公益性资产，产权属村集体所有、由村委会管护。</t>
  </si>
  <si>
    <t>刘国具镇王家坬村村组道路</t>
  </si>
  <si>
    <t>新建稍通路至幸福院长度0.25公里宽4.5米水泥硬化村组道路(18cm厚C30混凝土+18cm厚6%水泥土)，拆除原破损路面625平米，310米长0.6米高挡土墙，190米长0.24米高拦水带，20米长DN500双臂波纹管，土方开挖660立方，土方回填320立方。</t>
  </si>
  <si>
    <t>通过改善交通条件，方便村民281户811人（其中脱贫户97户289人）村民出行困难并改善生产生活条件，项目建成后形成资产为公益性资产，产权属村集体所有、由村委会管护。</t>
  </si>
  <si>
    <t>方塌镇中咀峁村生产道路</t>
  </si>
  <si>
    <t>新建土路基生产道路长度7000m，宽3.0m ，路基挖方33509立方米，填方882立方米等</t>
  </si>
  <si>
    <t>中咀峁村</t>
  </si>
  <si>
    <t>解决了约300亩耕地机械化耕作道路不通问题，方便村民82户260人（其中脱贫户8户25人）上山耕作，项目建成后形成资产为公益性资产，产权属村集体所有、由村委会管护。</t>
  </si>
  <si>
    <t>佳州街道办城关村暴家坬自然村瓦窑沟湾村组道路</t>
  </si>
  <si>
    <t>浆砌片石路肩墙422.4立方米，浆砌青（红）砖防护墙13立方米，水泥砂浆抹面16.3平方米，机械挖机基土方792立方米。</t>
  </si>
  <si>
    <t>刘家山便民服务中心姚家沟村村组道路</t>
  </si>
  <si>
    <t>路肩墙长85米，高2.5米、浆砌块片石240立方实、浆砌红砖排水沟90立方米、混凝土管涵2道。</t>
  </si>
  <si>
    <t>姚家沟村</t>
  </si>
  <si>
    <t>通过改善交通条件，方便村民191户487人（其中脱贫户67户173人）村民出行困难并改善生产生活条件，项目建成后形成资产为公益性资产，产权属村集体所有、由村委会管护。</t>
  </si>
  <si>
    <t>螅镇石畔村道路挡墙</t>
  </si>
  <si>
    <t>浆砌块片石路肩墙386立方米</t>
  </si>
  <si>
    <t>石畔村</t>
  </si>
  <si>
    <t>通过改善交通条件，方便村民300户764人（其中脱贫户51户134人）村民出行困难并改善生产生活条件，项目建成后形成资产为公益性资产，产权属村集体所有、由村委会管护。</t>
  </si>
  <si>
    <t>乌镇大圪垯村排洪渠</t>
  </si>
  <si>
    <t>新建排洪渠挡墙，5米长3m高浆砌石仰斜式挡墙，25米长7m高浆砌石挡土墙</t>
  </si>
  <si>
    <t>大圪垯村</t>
  </si>
  <si>
    <t>减少水土流失，保护淤地坝50亩，受益该村179户653人（脱贫户47户138人）助推农业增产、增收；建成后产权归村集体所有、由村委会管护</t>
  </si>
  <si>
    <t>上高寨便民服务中心徐家东沟村顺义峁自然村村组道路</t>
  </si>
  <si>
    <t>维修18cm厚混凝土硬化村组道路97平方米、浆砌红砖防护墙21.4立方米、排洪渠69米、排水管24米。</t>
  </si>
  <si>
    <t>徐家东沟村顺义峁自然村</t>
  </si>
  <si>
    <t>通过实施项目，改善村民154户375人（其中脱贫户21户53人)出行交通条件，提高农村生产生活质量，提升综合服务功能。项目建成后形成的公益性资产归村委会所有，并由村委会负责管护。</t>
  </si>
  <si>
    <t>王家砭镇雷家坬村村组道路</t>
  </si>
  <si>
    <t>新修硬化村组道路200m,宽4.5m,外加挡墙</t>
  </si>
  <si>
    <t>雷家坬村</t>
  </si>
  <si>
    <t>通过改善交通条件，方便村民359户1043人（其中脱贫户62户172人）村民出行困难并改善生产生活条件，项目建成后形成资产为公益性资产，产权属村集体所有、由村委会管护。</t>
  </si>
  <si>
    <t>农村电网建设（通生产、生活用电、提高综合电压和供电可靠性）</t>
  </si>
  <si>
    <t>方塌镇谢家沟村变压器</t>
  </si>
  <si>
    <t>新建100kVA配电变压器1套，新建10kV架空线路150米</t>
  </si>
  <si>
    <t>巩固了居民用电，解决村民226户660人（其中脱贫户14户33人)用电问题，改善生产生活条件。项目建成后形成资产为公益性资产，产权属村集体所有、由村委会管护。</t>
  </si>
  <si>
    <t>乌镇张文正村道路防护</t>
  </si>
  <si>
    <t>维修混凝土路面170平方米、防雨棚200平方米、钢护栏105米、清理旧路面30.6立方米、现浇混凝土排水沟42米</t>
  </si>
  <si>
    <t>通镇陈家墕村道路防护</t>
  </si>
  <si>
    <t>浆砌石挡墙底长20米、顶长35米、高7米，铺底2.7米、收顶0.6米，借土方填筑1132立方米。</t>
  </si>
  <si>
    <t>陈家墕村</t>
  </si>
  <si>
    <t>通过改善交通条件，方便村民341户973人（其中脱贫户57户115人）村民出行困难并改善生产生活条件，项目建成后形成资产为公益性资产，产权属村集体所有、由村委会管护。</t>
  </si>
  <si>
    <t>上高寨便民服务中心刘家崖窑村村组道路</t>
  </si>
  <si>
    <t>新修村组道路土路基础3100m,宽6m</t>
  </si>
  <si>
    <t>刘家崖窑村</t>
  </si>
  <si>
    <t>通过改善交通条件，方便村民179户531人（其中脱贫户26户75人）村民出行困难并改善生产生活条件，项目建成后形成资产为公益性资产，产权属村集体所有、由村委会管护。</t>
  </si>
  <si>
    <t>王家砭镇旧寨村生产道路</t>
  </si>
  <si>
    <t>新建0.62公里长3米宽，路面采用13cm 厚侧铺青红
砖道路硬化及路基土方清表</t>
  </si>
  <si>
    <t>旧寨村</t>
  </si>
  <si>
    <t>通过改善交通条件，提高约170亩耕地耕作条件，提升村民465户1394人（其中脱贫户41户75人)生产生活条件，提高生产效率，从而带动经济的发展。项目建成后形成的公益性资产归村委会所有，并由村委会负责管护。</t>
  </si>
  <si>
    <t>朱家坬镇白家墕村挡墙工程</t>
  </si>
  <si>
    <t>拆除原破损挡土墙，新建45米长1.8米高浆砌石路基挡土墙，45米长0.7米高青灰砖挡水墙，恢复混凝土硬化135平米(18cm厚C30混凝土+18cm厚6%水泥土)</t>
  </si>
  <si>
    <t>通过改善交通条件，方便村民252户860人（其中脱贫户57户207人）村民出行困难并改善生产生活条件，项目建成后形成资产为公益性资产，产权属村集体所有、由村委会管护。</t>
  </si>
  <si>
    <t>木头峪镇元坬则村林家坬自然村村组道路</t>
  </si>
  <si>
    <t>新建85米长2米宽12cm青红砖插砖村组道路，2.5米高10米长路肩挡墙，2米高15米长路肩挡墙，新建38米长直径1米II级钢筋水泥管，7米长0.8米宽砖砌排水渠（带盖板）</t>
  </si>
  <si>
    <t>元坬则村林家坬自然村</t>
  </si>
  <si>
    <t>上高寨便民服务中心徐家东沟村顺义峁自然村安全饮水</t>
  </si>
  <si>
    <t>新建水井一座，井深200米，内径250mm。</t>
  </si>
  <si>
    <t>解决村民314户979人（其中脱贫户47户102人）饮用水困难问题，完善村基础设施，项目建成后形成资产为公益性资产，产权属村集体所有、由村委会管护。</t>
  </si>
  <si>
    <t>刘国具镇白家铺村村组道路</t>
  </si>
  <si>
    <t>红砖硬化道路长465米、宽3.5米。</t>
  </si>
  <si>
    <t>白家铺村</t>
  </si>
  <si>
    <t>解决265户690人（脱贫户29户34人）生产生活出行困难问题，助推农业增产、增收；项目建成后形成资产为公益性资产，产权属村集体所有、由村委会管护。</t>
  </si>
  <si>
    <t>康家港便民服务中心沙坪上村生产道路</t>
  </si>
  <si>
    <t>新修生产道路长3000m，宽4米，土路，路基工程挖方14721立方，填方5106立方</t>
  </si>
  <si>
    <t>沙坪上村</t>
  </si>
  <si>
    <t>解决村民237户，约400亩耕地上山耕作问题，方便村民237户621人（其中脱贫户45户123人）项目建成后形成资产为公益性资产，产权属村集体所有、由村委会管护。</t>
  </si>
  <si>
    <t>佳州街道办事处闫家坪村村组道路</t>
  </si>
  <si>
    <t>新建浆砌红砖挡墙长330m，宽0.24m，高0.8m；拆除水毁旧路面两处并重新砼硬化18cm厚，长52m，宽4.5m。</t>
  </si>
  <si>
    <t>通过实施项目，消除安全隐患，保障农民生命财产安全，改善村民403户978人（其中脱贫户102户211人)出行交通条件。项目建成后形成的公益性资产归村委会所有，并由村委会负责管护。</t>
  </si>
  <si>
    <t>峪口便民服务中心峪口村防护墙工程</t>
  </si>
  <si>
    <t>浆砌块片石防护墙155.5立方米、浆砌红砖防护墙2.9立方米</t>
  </si>
  <si>
    <t>解决全村342户748人（脱贫户57户120人）生产生活出行困难问题，助推农业增产、增收；建成后产权归村集体所有，资产为公益性资产，资产管护归村级负责。</t>
  </si>
  <si>
    <t>螅镇张家塌村井畔自然村村组道路</t>
  </si>
  <si>
    <t>新建0.2公里长3米宽，路面采用12cm 厚侧铺青红
砖生产道路硬化及路基土方清表</t>
  </si>
  <si>
    <t>张家塌村井畔自然村</t>
  </si>
  <si>
    <t>通过实施项目，改善村民199户576人（其中脱贫户49户136人)出行交通条件，提高农村生产生活质量，提升综合服务功能。项目建成后形成的公益性资产归村委会所有，并由村委会负责管护。</t>
  </si>
  <si>
    <t>木头峪镇李家坬村贺家畔自然村村组道路</t>
  </si>
  <si>
    <t>拆除0.1公里长3米宽铺砖村组道路及路基土方回填，铺设0.1公里长3米宽铺砖村组道路</t>
  </si>
  <si>
    <t>李家坬村贺家畔自然村</t>
  </si>
  <si>
    <t>通过改善交通条件，方便村482户1494人（其中脱贫户62户141人）村民出行困难并改善生产生活条件，项目建成后形成资产为公益性资产，产权属村集体所有、由村委会管护。</t>
  </si>
  <si>
    <t>王家砭镇高武沟村娘娘庙沟坝除险加固工程</t>
  </si>
  <si>
    <t>维修坝高28米，放水设施及生产道路长949米，宽3米，新增耕地46亩。</t>
  </si>
  <si>
    <t>新增坝地46亩，拦截泥沙4.3万吨，防治水土流失面积2.4平方公里，带动受益人口187人，其中脱贫户28户69人，预计每户每年增收750元左右。</t>
  </si>
  <si>
    <t>附件1</t>
  </si>
  <si>
    <t>榆林市佳县2024年度巩固拓展脱贫攻坚成果和乡村振兴（动态调整）项目库汇总表</t>
  </si>
  <si>
    <t>单位：个、万元</t>
  </si>
  <si>
    <t>项目个数</t>
  </si>
  <si>
    <t>项目预算总投资</t>
  </si>
  <si>
    <t>总计：</t>
  </si>
  <si>
    <t>合计：</t>
  </si>
  <si>
    <t>小计：</t>
  </si>
  <si>
    <t>林草基地建设</t>
  </si>
  <si>
    <t>品牌打造和展销平台</t>
  </si>
  <si>
    <t>小型农田水利设施建设</t>
  </si>
  <si>
    <t>智慧农业</t>
  </si>
  <si>
    <t>科技服务</t>
  </si>
  <si>
    <t>农业社会化服务</t>
  </si>
  <si>
    <t>小额信贷风险补偿金</t>
  </si>
  <si>
    <t>特色产业保险保费补助</t>
  </si>
  <si>
    <t>新型经营主体贷款贴息</t>
  </si>
  <si>
    <t>高质量庭院经济</t>
  </si>
  <si>
    <t>庭院特色种植</t>
  </si>
  <si>
    <t>庭院特色养植</t>
  </si>
  <si>
    <t>庭院特色手工</t>
  </si>
  <si>
    <t>庭院特色休闲旅游</t>
  </si>
  <si>
    <t>庭院生产生活服务</t>
  </si>
  <si>
    <t>生产奖补、劳务补助等</t>
  </si>
  <si>
    <t>帮扶车间（特色手工基地）建设</t>
  </si>
  <si>
    <t>以工代训</t>
  </si>
  <si>
    <t>创业</t>
  </si>
  <si>
    <t>创业培训</t>
  </si>
  <si>
    <t>创业奖补</t>
  </si>
  <si>
    <t>乡村工匠</t>
  </si>
  <si>
    <t>乡村工匠培育培训</t>
  </si>
  <si>
    <t>乡村工匠大师工作室</t>
  </si>
  <si>
    <t>乡村工匠传习所</t>
  </si>
  <si>
    <t>公益性岗位</t>
  </si>
  <si>
    <t>数字乡村建设（信息通信基础设施建设、数字化、智能化建设等）</t>
  </si>
  <si>
    <t>农村清洁能源设施建设（燃气、户用光伏、风电、水电、农村生物质能源、北方地区清洁取暖等）</t>
  </si>
  <si>
    <t>农业农村基础设施中长期贷款贴息</t>
  </si>
  <si>
    <t>人居环境整治</t>
  </si>
  <si>
    <t>农村卫生厕所改造（户用、公共厕所）</t>
  </si>
  <si>
    <t>农村污水治理</t>
  </si>
  <si>
    <t>农村垃圾治理</t>
  </si>
  <si>
    <t>村容村貌提升</t>
  </si>
  <si>
    <t>农村公共服务</t>
  </si>
  <si>
    <t>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</si>
  <si>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</si>
  <si>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</si>
  <si>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</si>
  <si>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</si>
  <si>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</si>
  <si>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村庄规划编制（含修编）</t>
  </si>
  <si>
    <t>公共服务岗位</t>
  </si>
  <si>
    <t>“一站式”社区综合服务设施建设（后扶）</t>
  </si>
  <si>
    <t>易地扶贫搬迁贷款债券贴息补助</t>
  </si>
  <si>
    <t>住房</t>
  </si>
  <si>
    <t>农村危房改造等农房改造</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</si>
  <si>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</si>
  <si>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</si>
  <si>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</si>
  <si>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</si>
  <si>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</si>
  <si>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</si>
  <si>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</si>
  <si>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</si>
  <si>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</si>
  <si>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综合保障</t>
  </si>
  <si>
    <t>享受农村居民最低生活保障</t>
  </si>
  <si>
    <t>参加城乡居民基本养老保险</t>
  </si>
  <si>
    <t>享受特困人员救助供养</t>
  </si>
  <si>
    <t>接受留守关爱服务</t>
  </si>
  <si>
    <t>接受临时救助</t>
  </si>
  <si>
    <t>防贫保险（基金）</t>
  </si>
  <si>
    <t>乡村治理和精神文明建设</t>
  </si>
  <si>
    <t>乡村治理</t>
  </si>
  <si>
    <t>开展乡村治理示范创建</t>
  </si>
  <si>
    <t>推进“积分制”“清单式”等管理方式</t>
  </si>
  <si>
    <t>农村精神文明建设</t>
  </si>
  <si>
    <t>培养“四有”新时代农民</t>
  </si>
  <si>
    <t>移风易俗</t>
  </si>
  <si>
    <t>科技文化卫生“三下乡”</t>
  </si>
  <si>
    <r>
      <rPr>
        <sz val="11"/>
        <color theme="1"/>
        <rFont val="宋体"/>
        <charset val="1"/>
        <scheme val="minor"/>
      </rPr>
      <t>农村文</t>
    </r>
    <r>
      <rPr>
        <sz val="11"/>
        <rFont val="宋体"/>
        <charset val="1"/>
        <scheme val="minor"/>
      </rPr>
      <t>化体育项</t>
    </r>
    <r>
      <rPr>
        <sz val="11"/>
        <color theme="1"/>
        <rFont val="宋体"/>
        <charset val="1"/>
        <scheme val="minor"/>
      </rPr>
      <t>目</t>
    </r>
  </si>
  <si>
    <t>少数民族特色村寨建设项目</t>
  </si>
  <si>
    <t>困难群众饮用低氟茶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</si>
</sst>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3">
    <font>
      <sz val="11"/>
      <color theme="1"/>
      <name val="宋体"/>
      <charset val="134"/>
      <scheme val="minor"/>
    </font>
    <font>
      <sz val="12"/>
      <name val="宋体"/>
      <charset val="134"/>
      <scheme val="minor"/>
    </font>
    <font>
      <sz val="11"/>
      <name val="宋体"/>
      <charset val="134"/>
      <scheme val="minor"/>
    </font>
    <font>
      <sz val="18"/>
      <name val="方正小标宋简体"/>
      <charset val="134"/>
    </font>
    <font>
      <b/>
      <sz val="12"/>
      <name val="宋体"/>
      <charset val="134"/>
    </font>
    <font>
      <sz val="12"/>
      <color rgb="FFFF0000"/>
      <name val="宋体"/>
      <charset val="134"/>
      <scheme val="minor"/>
    </font>
    <font>
      <sz val="12"/>
      <name val="宋体"/>
      <charset val="134"/>
    </font>
    <font>
      <sz val="12"/>
      <name val="黑体"/>
      <charset val="134"/>
    </font>
    <font>
      <sz val="20"/>
      <name val="方正小标宋简体"/>
      <charset val="134"/>
    </font>
    <font>
      <b/>
      <sz val="12"/>
      <color theme="1"/>
      <name val="宋体"/>
      <charset val="1"/>
      <scheme val="minor"/>
    </font>
    <font>
      <b/>
      <sz val="12"/>
      <name val="宋体"/>
      <charset val="134"/>
      <scheme val="minor"/>
    </font>
    <font>
      <b/>
      <sz val="12"/>
      <color theme="1"/>
      <name val="宋体"/>
      <charset val="134"/>
    </font>
    <font>
      <sz val="12"/>
      <color theme="1"/>
      <name val="宋体"/>
      <charset val="134"/>
    </font>
    <font>
      <sz val="11"/>
      <color theme="1"/>
      <name val="宋体"/>
      <charset val="1"/>
      <scheme val="minor"/>
    </font>
    <font>
      <b/>
      <sz val="11"/>
      <color theme="1"/>
      <name val="宋体"/>
      <charset val="134"/>
      <scheme val="minor"/>
    </font>
    <font>
      <b/>
      <sz val="11"/>
      <color theme="1"/>
      <name val="宋体"/>
      <charset val="134"/>
    </font>
    <font>
      <sz val="11"/>
      <color theme="1"/>
      <name val="宋体"/>
      <charset val="134"/>
    </font>
    <font>
      <b/>
      <sz val="11"/>
      <color theme="1"/>
      <name val="宋体"/>
      <charset val="1"/>
      <scheme val="minor"/>
    </font>
    <font>
      <sz val="11"/>
      <color rgb="FFFF0000"/>
      <name val="宋体"/>
      <charset val="134"/>
    </font>
    <font>
      <b/>
      <sz val="11"/>
      <name val="宋体"/>
      <charset val="134"/>
      <scheme val="minor"/>
    </font>
    <font>
      <b/>
      <sz val="11"/>
      <name val="宋体"/>
      <charset val="134"/>
    </font>
    <font>
      <sz val="11"/>
      <name val="宋体"/>
      <charset val="134"/>
    </font>
    <font>
      <sz val="12"/>
      <name val="仿宋_GB2312"/>
      <charset val="134"/>
    </font>
    <font>
      <sz val="22"/>
      <name val="方正小标宋简体"/>
      <charset val="134"/>
    </font>
    <font>
      <sz val="10"/>
      <name val="黑体"/>
      <charset val="134"/>
    </font>
    <font>
      <b/>
      <sz val="10"/>
      <name val="黑体"/>
      <charset val="134"/>
    </font>
    <font>
      <sz val="10"/>
      <name val="仿宋_GB2312"/>
      <charset val="134"/>
    </font>
    <font>
      <sz val="10"/>
      <name val="宋体"/>
      <charset val="134"/>
      <scheme val="minor"/>
    </font>
    <font>
      <sz val="10"/>
      <name val="宋体"/>
      <charset val="134"/>
    </font>
    <font>
      <sz val="10"/>
      <name val="仿宋_GB2312"/>
      <charset val="0"/>
    </font>
    <font>
      <sz val="10"/>
      <name val="仿宋_GB2312"/>
      <charset val="204"/>
    </font>
    <font>
      <sz val="10"/>
      <name val="Courier Ne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仿宋_GB2312"/>
      <charset val="134"/>
    </font>
    <font>
      <sz val="11"/>
      <name val="宋体"/>
      <charset val="1"/>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5" borderId="12" applyNumberFormat="0" applyAlignment="0" applyProtection="0">
      <alignment vertical="center"/>
    </xf>
    <xf numFmtId="0" fontId="41" fillId="6" borderId="13" applyNumberFormat="0" applyAlignment="0" applyProtection="0">
      <alignment vertical="center"/>
    </xf>
    <xf numFmtId="0" fontId="42" fillId="6" borderId="12" applyNumberFormat="0" applyAlignment="0" applyProtection="0">
      <alignment vertical="center"/>
    </xf>
    <xf numFmtId="0" fontId="43" fillId="7"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cellStyleXfs>
  <cellXfs count="118">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6" fillId="0" borderId="0" xfId="0" applyFont="1" applyFill="1" applyAlignment="1">
      <alignment vertical="center"/>
    </xf>
    <xf numFmtId="0" fontId="0" fillId="0" borderId="0" xfId="0" applyFill="1" applyAlignment="1">
      <alignment vertical="center"/>
    </xf>
    <xf numFmtId="0" fontId="7" fillId="0" borderId="0" xfId="0" applyFont="1" applyFill="1" applyAlignment="1">
      <alignment vertical="center"/>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0" fontId="2"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176" fontId="11" fillId="2" borderId="2"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176" fontId="15" fillId="2" borderId="2"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0" fillId="2" borderId="1" xfId="0" applyFont="1" applyFill="1" applyBorder="1" applyAlignment="1">
      <alignment vertical="center" wrapText="1"/>
    </xf>
    <xf numFmtId="0" fontId="16" fillId="2" borderId="1" xfId="0" applyFont="1" applyFill="1" applyBorder="1" applyAlignment="1">
      <alignment horizontal="center" vertical="center"/>
    </xf>
    <xf numFmtId="176" fontId="18"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6" fillId="0" borderId="1" xfId="0" applyFont="1" applyFill="1" applyBorder="1" applyAlignment="1">
      <alignment vertical="center"/>
    </xf>
    <xf numFmtId="0" fontId="0" fillId="2" borderId="8" xfId="0" applyFont="1" applyFill="1" applyBorder="1" applyAlignment="1">
      <alignment horizontal="center" vertical="center" wrapText="1"/>
    </xf>
    <xf numFmtId="0" fontId="15" fillId="2" borderId="1" xfId="0" applyFont="1" applyFill="1" applyBorder="1" applyAlignment="1">
      <alignment horizontal="center" vertical="center"/>
    </xf>
    <xf numFmtId="176" fontId="15" fillId="2" borderId="1" xfId="0" applyNumberFormat="1" applyFont="1" applyFill="1" applyBorder="1" applyAlignment="1">
      <alignment horizontal="center" vertical="center"/>
    </xf>
    <xf numFmtId="0" fontId="0" fillId="2" borderId="4" xfId="0" applyFont="1" applyFill="1" applyBorder="1" applyAlignment="1">
      <alignment horizontal="center" vertical="center" wrapText="1"/>
    </xf>
    <xf numFmtId="176" fontId="15" fillId="0" borderId="1" xfId="0" applyNumberFormat="1" applyFont="1" applyFill="1" applyBorder="1" applyAlignment="1">
      <alignment horizontal="center" vertical="center"/>
    </xf>
    <xf numFmtId="0" fontId="0" fillId="2" borderId="3" xfId="0" applyFont="1" applyFill="1" applyBorder="1" applyAlignment="1">
      <alignment vertical="center" wrapText="1"/>
    </xf>
    <xf numFmtId="0" fontId="13" fillId="2"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176" fontId="20" fillId="2"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0" fontId="21" fillId="0" borderId="1" xfId="0" applyFont="1" applyFill="1" applyBorder="1" applyAlignment="1">
      <alignment vertical="center"/>
    </xf>
    <xf numFmtId="0" fontId="13" fillId="2" borderId="1" xfId="0"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0" fontId="2" fillId="2" borderId="1" xfId="0" applyFont="1" applyFill="1" applyBorder="1" applyAlignment="1">
      <alignment vertical="center" wrapText="1"/>
    </xf>
    <xf numFmtId="0" fontId="21" fillId="2" borderId="1" xfId="0" applyFont="1" applyFill="1" applyBorder="1" applyAlignment="1">
      <alignment horizontal="center" vertical="center"/>
    </xf>
    <xf numFmtId="176" fontId="21" fillId="2" borderId="1" xfId="0" applyNumberFormat="1" applyFont="1" applyFill="1" applyBorder="1" applyAlignment="1">
      <alignment horizontal="center" vertical="center"/>
    </xf>
    <xf numFmtId="0" fontId="21"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17" fillId="2" borderId="4" xfId="0" applyFont="1" applyFill="1" applyBorder="1" applyAlignment="1">
      <alignment horizontal="center" vertical="center" wrapText="1"/>
    </xf>
    <xf numFmtId="0" fontId="21" fillId="2" borderId="3" xfId="0" applyFont="1" applyFill="1" applyBorder="1" applyAlignment="1">
      <alignment horizontal="center" vertical="center"/>
    </xf>
    <xf numFmtId="176" fontId="18" fillId="0" borderId="3" xfId="0" applyNumberFormat="1" applyFont="1" applyFill="1" applyBorder="1" applyAlignment="1">
      <alignment horizontal="center" vertical="center"/>
    </xf>
    <xf numFmtId="176"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21" fillId="2" borderId="1" xfId="0" applyFont="1" applyFill="1" applyBorder="1" applyAlignment="1">
      <alignment vertical="center"/>
    </xf>
    <xf numFmtId="0" fontId="2" fillId="2" borderId="3" xfId="0" applyFont="1" applyFill="1" applyBorder="1" applyAlignment="1">
      <alignment vertical="center" wrapText="1"/>
    </xf>
    <xf numFmtId="0" fontId="20" fillId="3" borderId="1" xfId="0" applyFont="1" applyFill="1" applyBorder="1" applyAlignment="1">
      <alignment horizontal="center" vertical="center"/>
    </xf>
    <xf numFmtId="176" fontId="20" fillId="3" borderId="1" xfId="0" applyNumberFormat="1" applyFont="1" applyFill="1" applyBorder="1" applyAlignment="1">
      <alignment horizontal="center" vertical="center"/>
    </xf>
    <xf numFmtId="0" fontId="13" fillId="2" borderId="1" xfId="0" applyFont="1" applyFill="1" applyBorder="1" applyAlignment="1">
      <alignment vertical="center" wrapText="1"/>
    </xf>
    <xf numFmtId="176" fontId="18" fillId="2" borderId="1" xfId="0" applyNumberFormat="1" applyFont="1" applyFill="1" applyBorder="1" applyAlignment="1">
      <alignment horizontal="center" vertical="center"/>
    </xf>
    <xf numFmtId="0" fontId="13" fillId="2" borderId="3" xfId="0" applyFont="1" applyFill="1" applyBorder="1" applyAlignment="1">
      <alignment vertical="center" wrapText="1"/>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Fill="1" applyBorder="1">
      <alignment vertical="center"/>
    </xf>
    <xf numFmtId="0" fontId="1" fillId="0" borderId="0" xfId="0" applyFont="1" applyFill="1" applyBorder="1">
      <alignment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26" fillId="0" borderId="1" xfId="0" applyNumberFormat="1" applyFont="1" applyFill="1" applyBorder="1" applyAlignment="1" applyProtection="1">
      <alignment horizontal="center" vertical="center" wrapText="1"/>
    </xf>
    <xf numFmtId="0" fontId="27" fillId="0" borderId="1" xfId="0" applyFont="1" applyFill="1" applyBorder="1">
      <alignment vertical="center"/>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7" fillId="0" borderId="1" xfId="0" applyFont="1" applyFill="1" applyBorder="1" applyAlignment="1">
      <alignment horizontal="center" vertical="center"/>
    </xf>
    <xf numFmtId="0" fontId="26"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justify" vertical="center" wrapText="1"/>
    </xf>
    <xf numFmtId="0"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177" fontId="26" fillId="0" borderId="1" xfId="0" applyNumberFormat="1" applyFont="1" applyFill="1" applyBorder="1" applyAlignment="1">
      <alignment horizontal="center" vertical="center"/>
    </xf>
    <xf numFmtId="0" fontId="26" fillId="0" borderId="1" xfId="0" applyFont="1" applyFill="1" applyBorder="1" applyAlignment="1">
      <alignment horizontal="justify" vertical="center" wrapText="1"/>
    </xf>
    <xf numFmtId="177" fontId="28"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0" fontId="29"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27" fillId="0" borderId="1" xfId="0" applyNumberFormat="1" applyFont="1" applyFill="1" applyBorder="1" applyAlignment="1">
      <alignment horizontal="center" vertical="center"/>
    </xf>
    <xf numFmtId="0" fontId="30"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26" fillId="0" borderId="1" xfId="0" applyNumberFormat="1" applyFont="1" applyFill="1" applyBorder="1" applyAlignment="1">
      <alignment vertical="center" wrapText="1"/>
    </xf>
    <xf numFmtId="176" fontId="2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466725</xdr:colOff>
      <xdr:row>16</xdr:row>
      <xdr:rowOff>0</xdr:rowOff>
    </xdr:from>
    <xdr:to>
      <xdr:col>16</xdr:col>
      <xdr:colOff>552450</xdr:colOff>
      <xdr:row>16</xdr:row>
      <xdr:rowOff>342265</xdr:rowOff>
    </xdr:to>
    <xdr:pic>
      <xdr:nvPicPr>
        <xdr:cNvPr id="2" name="Picture 155" descr="clip_image9849"/>
        <xdr:cNvPicPr>
          <a:picLocks noChangeAspect="1"/>
        </xdr:cNvPicPr>
      </xdr:nvPicPr>
      <xdr:blipFill>
        <a:blip r:embed="rId1"/>
        <a:stretch>
          <a:fillRect/>
        </a:stretch>
      </xdr:blipFill>
      <xdr:spPr>
        <a:xfrm>
          <a:off x="13568680" y="14836775"/>
          <a:ext cx="85725" cy="342265"/>
        </a:xfrm>
        <a:prstGeom prst="rect">
          <a:avLst/>
        </a:prstGeom>
        <a:noFill/>
        <a:ln w="9525">
          <a:noFill/>
        </a:ln>
      </xdr:spPr>
    </xdr:pic>
    <xdr:clientData/>
  </xdr:twoCellAnchor>
  <xdr:twoCellAnchor editAs="oneCell">
    <xdr:from>
      <xdr:col>16</xdr:col>
      <xdr:colOff>466725</xdr:colOff>
      <xdr:row>16</xdr:row>
      <xdr:rowOff>0</xdr:rowOff>
    </xdr:from>
    <xdr:to>
      <xdr:col>16</xdr:col>
      <xdr:colOff>552450</xdr:colOff>
      <xdr:row>16</xdr:row>
      <xdr:rowOff>380365</xdr:rowOff>
    </xdr:to>
    <xdr:pic>
      <xdr:nvPicPr>
        <xdr:cNvPr id="10" name="Picture 155" descr="clip_image9849"/>
        <xdr:cNvPicPr>
          <a:picLocks noChangeAspect="1"/>
        </xdr:cNvPicPr>
      </xdr:nvPicPr>
      <xdr:blipFill>
        <a:blip r:embed="rId1"/>
        <a:stretch>
          <a:fillRect/>
        </a:stretch>
      </xdr:blipFill>
      <xdr:spPr>
        <a:xfrm>
          <a:off x="13568680" y="14836775"/>
          <a:ext cx="85725" cy="380365"/>
        </a:xfrm>
        <a:prstGeom prst="rect">
          <a:avLst/>
        </a:prstGeom>
        <a:noFill/>
        <a:ln w="9525">
          <a:noFill/>
        </a:ln>
      </xdr:spPr>
    </xdr:pic>
    <xdr:clientData/>
  </xdr:twoCellAnchor>
  <xdr:twoCellAnchor editAs="oneCell">
    <xdr:from>
      <xdr:col>16</xdr:col>
      <xdr:colOff>466090</xdr:colOff>
      <xdr:row>22</xdr:row>
      <xdr:rowOff>0</xdr:rowOff>
    </xdr:from>
    <xdr:to>
      <xdr:col>16</xdr:col>
      <xdr:colOff>551815</xdr:colOff>
      <xdr:row>22</xdr:row>
      <xdr:rowOff>340995</xdr:rowOff>
    </xdr:to>
    <xdr:pic>
      <xdr:nvPicPr>
        <xdr:cNvPr id="6782" name="Picture 155" descr="clip_image9849"/>
        <xdr:cNvPicPr>
          <a:picLocks noChangeAspect="1"/>
        </xdr:cNvPicPr>
      </xdr:nvPicPr>
      <xdr:blipFill>
        <a:blip r:embed="rId1"/>
        <a:stretch>
          <a:fillRect/>
        </a:stretch>
      </xdr:blipFill>
      <xdr:spPr>
        <a:xfrm>
          <a:off x="13568045" y="22609175"/>
          <a:ext cx="85725" cy="340995"/>
        </a:xfrm>
        <a:prstGeom prst="rect">
          <a:avLst/>
        </a:prstGeom>
        <a:noFill/>
        <a:ln w="9525">
          <a:noFill/>
        </a:ln>
      </xdr:spPr>
    </xdr:pic>
    <xdr:clientData/>
  </xdr:twoCellAnchor>
  <xdr:twoCellAnchor editAs="oneCell">
    <xdr:from>
      <xdr:col>16</xdr:col>
      <xdr:colOff>466090</xdr:colOff>
      <xdr:row>22</xdr:row>
      <xdr:rowOff>0</xdr:rowOff>
    </xdr:from>
    <xdr:to>
      <xdr:col>16</xdr:col>
      <xdr:colOff>551815</xdr:colOff>
      <xdr:row>22</xdr:row>
      <xdr:rowOff>379095</xdr:rowOff>
    </xdr:to>
    <xdr:pic>
      <xdr:nvPicPr>
        <xdr:cNvPr id="6790" name="Picture 155" descr="clip_image9849"/>
        <xdr:cNvPicPr>
          <a:picLocks noChangeAspect="1"/>
        </xdr:cNvPicPr>
      </xdr:nvPicPr>
      <xdr:blipFill>
        <a:blip r:embed="rId1"/>
        <a:stretch>
          <a:fillRect/>
        </a:stretch>
      </xdr:blipFill>
      <xdr:spPr>
        <a:xfrm>
          <a:off x="13568045" y="22609175"/>
          <a:ext cx="85725" cy="379095"/>
        </a:xfrm>
        <a:prstGeom prst="rect">
          <a:avLst/>
        </a:prstGeom>
        <a:noFill/>
        <a:ln w="9525">
          <a:noFill/>
        </a:ln>
      </xdr:spPr>
    </xdr:pic>
    <xdr:clientData/>
  </xdr:twoCellAnchor>
  <xdr:twoCellAnchor editAs="oneCell">
    <xdr:from>
      <xdr:col>14</xdr:col>
      <xdr:colOff>466725</xdr:colOff>
      <xdr:row>16</xdr:row>
      <xdr:rowOff>0</xdr:rowOff>
    </xdr:from>
    <xdr:to>
      <xdr:col>14</xdr:col>
      <xdr:colOff>552450</xdr:colOff>
      <xdr:row>16</xdr:row>
      <xdr:rowOff>342265</xdr:rowOff>
    </xdr:to>
    <xdr:pic>
      <xdr:nvPicPr>
        <xdr:cNvPr id="4154" name="Picture 155" descr="clip_image9849"/>
        <xdr:cNvPicPr>
          <a:picLocks noChangeAspect="1"/>
        </xdr:cNvPicPr>
      </xdr:nvPicPr>
      <xdr:blipFill>
        <a:blip r:embed="rId1"/>
        <a:stretch>
          <a:fillRect/>
        </a:stretch>
      </xdr:blipFill>
      <xdr:spPr>
        <a:xfrm>
          <a:off x="9978390" y="14836775"/>
          <a:ext cx="85725" cy="342265"/>
        </a:xfrm>
        <a:prstGeom prst="rect">
          <a:avLst/>
        </a:prstGeom>
        <a:noFill/>
        <a:ln w="9525">
          <a:noFill/>
        </a:ln>
      </xdr:spPr>
    </xdr:pic>
    <xdr:clientData/>
  </xdr:twoCellAnchor>
  <xdr:twoCellAnchor editAs="oneCell">
    <xdr:from>
      <xdr:col>14</xdr:col>
      <xdr:colOff>466725</xdr:colOff>
      <xdr:row>16</xdr:row>
      <xdr:rowOff>0</xdr:rowOff>
    </xdr:from>
    <xdr:to>
      <xdr:col>14</xdr:col>
      <xdr:colOff>552450</xdr:colOff>
      <xdr:row>16</xdr:row>
      <xdr:rowOff>380365</xdr:rowOff>
    </xdr:to>
    <xdr:pic>
      <xdr:nvPicPr>
        <xdr:cNvPr id="4162" name="Picture 155" descr="clip_image9849"/>
        <xdr:cNvPicPr>
          <a:picLocks noChangeAspect="1"/>
        </xdr:cNvPicPr>
      </xdr:nvPicPr>
      <xdr:blipFill>
        <a:blip r:embed="rId1"/>
        <a:stretch>
          <a:fillRect/>
        </a:stretch>
      </xdr:blipFill>
      <xdr:spPr>
        <a:xfrm>
          <a:off x="9978390" y="14836775"/>
          <a:ext cx="85725" cy="380365"/>
        </a:xfrm>
        <a:prstGeom prst="rect">
          <a:avLst/>
        </a:prstGeom>
        <a:noFill/>
        <a:ln w="9525">
          <a:noFill/>
        </a:ln>
      </xdr:spPr>
    </xdr:pic>
    <xdr:clientData/>
  </xdr:twoCellAnchor>
  <xdr:twoCellAnchor editAs="oneCell">
    <xdr:from>
      <xdr:col>14</xdr:col>
      <xdr:colOff>466090</xdr:colOff>
      <xdr:row>20</xdr:row>
      <xdr:rowOff>0</xdr:rowOff>
    </xdr:from>
    <xdr:to>
      <xdr:col>14</xdr:col>
      <xdr:colOff>551815</xdr:colOff>
      <xdr:row>20</xdr:row>
      <xdr:rowOff>340995</xdr:rowOff>
    </xdr:to>
    <xdr:pic>
      <xdr:nvPicPr>
        <xdr:cNvPr id="11278" name="Picture 155" descr="clip_image9849"/>
        <xdr:cNvPicPr>
          <a:picLocks noChangeAspect="1"/>
        </xdr:cNvPicPr>
      </xdr:nvPicPr>
      <xdr:blipFill>
        <a:blip r:embed="rId1"/>
        <a:stretch>
          <a:fillRect/>
        </a:stretch>
      </xdr:blipFill>
      <xdr:spPr>
        <a:xfrm>
          <a:off x="9977755" y="19205575"/>
          <a:ext cx="85725" cy="340995"/>
        </a:xfrm>
        <a:prstGeom prst="rect">
          <a:avLst/>
        </a:prstGeom>
        <a:noFill/>
        <a:ln w="9525">
          <a:noFill/>
        </a:ln>
      </xdr:spPr>
    </xdr:pic>
    <xdr:clientData/>
  </xdr:twoCellAnchor>
  <xdr:twoCellAnchor editAs="oneCell">
    <xdr:from>
      <xdr:col>14</xdr:col>
      <xdr:colOff>466090</xdr:colOff>
      <xdr:row>20</xdr:row>
      <xdr:rowOff>0</xdr:rowOff>
    </xdr:from>
    <xdr:to>
      <xdr:col>14</xdr:col>
      <xdr:colOff>551815</xdr:colOff>
      <xdr:row>20</xdr:row>
      <xdr:rowOff>379095</xdr:rowOff>
    </xdr:to>
    <xdr:pic>
      <xdr:nvPicPr>
        <xdr:cNvPr id="11286" name="Picture 155" descr="clip_image9849"/>
        <xdr:cNvPicPr>
          <a:picLocks noChangeAspect="1"/>
        </xdr:cNvPicPr>
      </xdr:nvPicPr>
      <xdr:blipFill>
        <a:blip r:embed="rId1"/>
        <a:stretch>
          <a:fillRect/>
        </a:stretch>
      </xdr:blipFill>
      <xdr:spPr>
        <a:xfrm>
          <a:off x="9977755" y="19205575"/>
          <a:ext cx="85725" cy="379095"/>
        </a:xfrm>
        <a:prstGeom prst="rect">
          <a:avLst/>
        </a:prstGeom>
        <a:noFill/>
        <a:ln w="9525">
          <a:noFill/>
        </a:ln>
      </xdr:spPr>
    </xdr:pic>
    <xdr:clientData/>
  </xdr:twoCellAnchor>
  <xdr:twoCellAnchor editAs="oneCell">
    <xdr:from>
      <xdr:col>17</xdr:col>
      <xdr:colOff>466725</xdr:colOff>
      <xdr:row>167</xdr:row>
      <xdr:rowOff>0</xdr:rowOff>
    </xdr:from>
    <xdr:to>
      <xdr:col>17</xdr:col>
      <xdr:colOff>552450</xdr:colOff>
      <xdr:row>167</xdr:row>
      <xdr:rowOff>342265</xdr:rowOff>
    </xdr:to>
    <xdr:pic>
      <xdr:nvPicPr>
        <xdr:cNvPr id="18298" name="Picture 155" descr="clip_image9849"/>
        <xdr:cNvPicPr>
          <a:picLocks noChangeAspect="1"/>
        </xdr:cNvPicPr>
      </xdr:nvPicPr>
      <xdr:blipFill>
        <a:blip r:embed="rId1"/>
        <a:stretch>
          <a:fillRect/>
        </a:stretch>
      </xdr:blipFill>
      <xdr:spPr>
        <a:xfrm>
          <a:off x="14226540" y="179936775"/>
          <a:ext cx="85725" cy="342265"/>
        </a:xfrm>
        <a:prstGeom prst="rect">
          <a:avLst/>
        </a:prstGeom>
        <a:noFill/>
        <a:ln w="9525">
          <a:noFill/>
        </a:ln>
      </xdr:spPr>
    </xdr:pic>
    <xdr:clientData/>
  </xdr:twoCellAnchor>
  <xdr:twoCellAnchor editAs="oneCell">
    <xdr:from>
      <xdr:col>17</xdr:col>
      <xdr:colOff>466725</xdr:colOff>
      <xdr:row>167</xdr:row>
      <xdr:rowOff>0</xdr:rowOff>
    </xdr:from>
    <xdr:to>
      <xdr:col>17</xdr:col>
      <xdr:colOff>552450</xdr:colOff>
      <xdr:row>167</xdr:row>
      <xdr:rowOff>380365</xdr:rowOff>
    </xdr:to>
    <xdr:pic>
      <xdr:nvPicPr>
        <xdr:cNvPr id="18306" name="Picture 155" descr="clip_image9849"/>
        <xdr:cNvPicPr>
          <a:picLocks noChangeAspect="1"/>
        </xdr:cNvPicPr>
      </xdr:nvPicPr>
      <xdr:blipFill>
        <a:blip r:embed="rId1"/>
        <a:stretch>
          <a:fillRect/>
        </a:stretch>
      </xdr:blipFill>
      <xdr:spPr>
        <a:xfrm>
          <a:off x="14226540" y="179936775"/>
          <a:ext cx="85725" cy="38036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6041;&#26696;&#12289;&#35745;&#21010;&#12289;&#24211;\2022&#24180;&#39033;&#30446;&#24211;&#20462;&#27491;&#34920;&#21407;&#2298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Chat%20Files\wxid_3362783628012\FileStorage\File\2024-11\&#20339;&#21439;(&#36130;&#30417;&#20013;&#24515;&#65289;2024&#24180;&#21439;&#32423;&#24041;&#22266;&#25299;&#23637;&#33073;&#36139;&#25915;&#22362;&#25104;&#26524;&#21644;&#20065;&#26449;&#25391;&#20852;&#39033;&#30446;&#24211;&#26126;&#32454;&#34920;&#65288;&#35843;&#25972;&#39033;&#30446;&#24211;&#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
      <sheetName val="2022明细表"/>
      <sheetName val="Sheet2"/>
      <sheetName val="Sheet1"/>
      <sheetName val="数据源"/>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4汇总表"/>
      <sheetName val="2024明细表"/>
      <sheetName val="数据源"/>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9"/>
  <sheetViews>
    <sheetView tabSelected="1" zoomScale="110" zoomScaleNormal="110" workbookViewId="0">
      <selection activeCell="A1" sqref="A1:R1"/>
    </sheetView>
  </sheetViews>
  <sheetFormatPr defaultColWidth="9" defaultRowHeight="13.5"/>
  <cols>
    <col min="1" max="1" width="7.79166666666667" style="85" customWidth="1"/>
    <col min="2" max="2" width="6.175" style="85" customWidth="1"/>
    <col min="3" max="3" width="6.63333333333333" style="85" customWidth="1"/>
    <col min="4" max="4" width="6.88333333333333" style="85" customWidth="1"/>
    <col min="5" max="5" width="14.1833333333333" style="85" customWidth="1"/>
    <col min="6" max="6" width="23.0833333333333" style="85" customWidth="1"/>
    <col min="7" max="7" width="8.06666666666667" style="85" customWidth="1"/>
    <col min="8" max="8" width="8.29166666666667" style="85" customWidth="1"/>
    <col min="9" max="9" width="7.84166666666667" style="85" customWidth="1"/>
    <col min="10" max="10" width="8.175" style="85" customWidth="1"/>
    <col min="11" max="11" width="8" style="85" customWidth="1"/>
    <col min="12" max="12" width="6.63333333333333" style="85" customWidth="1"/>
    <col min="13" max="14" width="6.53333333333333" style="17" customWidth="1"/>
    <col min="15" max="15" width="39.1166666666667" style="85" customWidth="1"/>
    <col min="16" max="16" width="8" style="85" customWidth="1"/>
    <col min="17" max="17" width="8.63333333333333" style="85" customWidth="1"/>
    <col min="18" max="16384" width="9" style="85"/>
  </cols>
  <sheetData>
    <row r="1" s="85" customFormat="1" ht="75" customHeight="1" spans="1:18">
      <c r="A1" s="88" t="s">
        <v>0</v>
      </c>
      <c r="B1" s="88"/>
      <c r="C1" s="88"/>
      <c r="D1" s="88"/>
      <c r="E1" s="88"/>
      <c r="F1" s="88"/>
      <c r="G1" s="88"/>
      <c r="H1" s="88"/>
      <c r="I1" s="88"/>
      <c r="J1" s="88"/>
      <c r="K1" s="88"/>
      <c r="L1" s="88"/>
      <c r="M1" s="88"/>
      <c r="N1" s="88"/>
      <c r="O1" s="88"/>
      <c r="P1" s="88"/>
      <c r="Q1" s="88"/>
      <c r="R1" s="88"/>
    </row>
    <row r="2" s="86" customFormat="1" ht="14.25" spans="1:18">
      <c r="A2" s="89" t="s">
        <v>1</v>
      </c>
      <c r="B2" s="89" t="s">
        <v>2</v>
      </c>
      <c r="C2" s="89" t="s">
        <v>3</v>
      </c>
      <c r="D2" s="89" t="s">
        <v>4</v>
      </c>
      <c r="E2" s="90" t="s">
        <v>5</v>
      </c>
      <c r="F2" s="90" t="s">
        <v>6</v>
      </c>
      <c r="G2" s="90" t="s">
        <v>7</v>
      </c>
      <c r="H2" s="90"/>
      <c r="I2" s="90" t="s">
        <v>8</v>
      </c>
      <c r="J2" s="90"/>
      <c r="K2" s="90"/>
      <c r="L2" s="90" t="s">
        <v>9</v>
      </c>
      <c r="M2" s="90" t="s">
        <v>10</v>
      </c>
      <c r="N2" s="90" t="s">
        <v>11</v>
      </c>
      <c r="O2" s="90" t="s">
        <v>12</v>
      </c>
      <c r="P2" s="90" t="s">
        <v>13</v>
      </c>
      <c r="Q2" s="90" t="s">
        <v>14</v>
      </c>
      <c r="R2" s="98" t="s">
        <v>15</v>
      </c>
    </row>
    <row r="3" s="86" customFormat="1" ht="24" spans="1:18">
      <c r="A3" s="89"/>
      <c r="B3" s="89"/>
      <c r="C3" s="89"/>
      <c r="D3" s="89"/>
      <c r="E3" s="90"/>
      <c r="F3" s="90"/>
      <c r="G3" s="90" t="s">
        <v>16</v>
      </c>
      <c r="H3" s="90" t="s">
        <v>17</v>
      </c>
      <c r="I3" s="90" t="s">
        <v>18</v>
      </c>
      <c r="J3" s="90" t="s">
        <v>19</v>
      </c>
      <c r="K3" s="90" t="s">
        <v>20</v>
      </c>
      <c r="L3" s="90"/>
      <c r="M3" s="90"/>
      <c r="N3" s="90"/>
      <c r="O3" s="90"/>
      <c r="P3" s="90"/>
      <c r="Q3" s="90"/>
      <c r="R3" s="98"/>
    </row>
    <row r="4" s="86" customFormat="1" ht="50" customHeight="1" spans="1:18">
      <c r="A4" s="91"/>
      <c r="B4" s="91"/>
      <c r="C4" s="91"/>
      <c r="D4" s="89"/>
      <c r="E4" s="90"/>
      <c r="F4" s="90"/>
      <c r="G4" s="90"/>
      <c r="H4" s="90"/>
      <c r="I4" s="90">
        <f>SUBTOTAL(9,I5:I349)</f>
        <v>23688.9595</v>
      </c>
      <c r="J4" s="90">
        <f>SUBTOTAL(9,J5:J349)</f>
        <v>23368.1595</v>
      </c>
      <c r="K4" s="90">
        <f>SUBTOTAL(9,K5:K349)</f>
        <v>320.8</v>
      </c>
      <c r="L4" s="90">
        <f>SUBTOTAL(9,L5:L349)</f>
        <v>0</v>
      </c>
      <c r="M4" s="90"/>
      <c r="N4" s="90"/>
      <c r="O4" s="90"/>
      <c r="P4" s="90"/>
      <c r="Q4" s="90"/>
      <c r="R4" s="93"/>
    </row>
    <row r="5" s="85" customFormat="1" ht="59" customHeight="1" spans="1:18">
      <c r="A5" s="92" t="s">
        <v>21</v>
      </c>
      <c r="B5" s="92" t="s">
        <v>22</v>
      </c>
      <c r="C5" s="92" t="s">
        <v>23</v>
      </c>
      <c r="D5" s="93"/>
      <c r="E5" s="92" t="s">
        <v>24</v>
      </c>
      <c r="F5" s="92" t="s">
        <v>25</v>
      </c>
      <c r="G5" s="92" t="s">
        <v>26</v>
      </c>
      <c r="H5" s="92" t="s">
        <v>26</v>
      </c>
      <c r="I5" s="92">
        <v>300</v>
      </c>
      <c r="J5" s="92">
        <v>300</v>
      </c>
      <c r="K5" s="93"/>
      <c r="L5" s="92" t="s">
        <v>27</v>
      </c>
      <c r="M5" s="98">
        <v>3200</v>
      </c>
      <c r="N5" s="98">
        <v>3200</v>
      </c>
      <c r="O5" s="99" t="s">
        <v>28</v>
      </c>
      <c r="P5" s="92" t="s">
        <v>29</v>
      </c>
      <c r="Q5" s="92" t="s">
        <v>29</v>
      </c>
      <c r="R5" s="93"/>
    </row>
    <row r="6" s="85" customFormat="1" ht="86" customHeight="1" spans="1:18">
      <c r="A6" s="92" t="s">
        <v>21</v>
      </c>
      <c r="B6" s="92" t="s">
        <v>22</v>
      </c>
      <c r="C6" s="92" t="s">
        <v>23</v>
      </c>
      <c r="D6" s="93"/>
      <c r="E6" s="92" t="s">
        <v>30</v>
      </c>
      <c r="F6" s="92" t="s">
        <v>31</v>
      </c>
      <c r="G6" s="92" t="s">
        <v>32</v>
      </c>
      <c r="H6" s="92" t="s">
        <v>33</v>
      </c>
      <c r="I6" s="92">
        <v>80</v>
      </c>
      <c r="J6" s="92">
        <v>80</v>
      </c>
      <c r="K6" s="93"/>
      <c r="L6" s="92" t="s">
        <v>27</v>
      </c>
      <c r="M6" s="98">
        <v>280</v>
      </c>
      <c r="N6" s="98">
        <v>51</v>
      </c>
      <c r="O6" s="99" t="s">
        <v>34</v>
      </c>
      <c r="P6" s="92" t="s">
        <v>29</v>
      </c>
      <c r="Q6" s="92" t="s">
        <v>29</v>
      </c>
      <c r="R6" s="93"/>
    </row>
    <row r="7" s="85" customFormat="1" ht="86" customHeight="1" spans="1:18">
      <c r="A7" s="92" t="s">
        <v>21</v>
      </c>
      <c r="B7" s="92" t="s">
        <v>22</v>
      </c>
      <c r="C7" s="92" t="s">
        <v>23</v>
      </c>
      <c r="D7" s="93"/>
      <c r="E7" s="92" t="s">
        <v>35</v>
      </c>
      <c r="F7" s="92" t="s">
        <v>36</v>
      </c>
      <c r="G7" s="92" t="s">
        <v>37</v>
      </c>
      <c r="H7" s="92" t="s">
        <v>38</v>
      </c>
      <c r="I7" s="92">
        <v>25.76</v>
      </c>
      <c r="J7" s="92">
        <v>25.76</v>
      </c>
      <c r="K7" s="93"/>
      <c r="L7" s="92" t="s">
        <v>27</v>
      </c>
      <c r="M7" s="98">
        <v>24</v>
      </c>
      <c r="N7" s="98">
        <v>4</v>
      </c>
      <c r="O7" s="99" t="s">
        <v>39</v>
      </c>
      <c r="P7" s="92" t="s">
        <v>29</v>
      </c>
      <c r="Q7" s="92" t="s">
        <v>29</v>
      </c>
      <c r="R7" s="93"/>
    </row>
    <row r="8" s="85" customFormat="1" ht="86" customHeight="1" spans="1:18">
      <c r="A8" s="92" t="s">
        <v>21</v>
      </c>
      <c r="B8" s="92" t="s">
        <v>22</v>
      </c>
      <c r="C8" s="92" t="s">
        <v>23</v>
      </c>
      <c r="D8" s="93"/>
      <c r="E8" s="92" t="s">
        <v>40</v>
      </c>
      <c r="F8" s="92" t="s">
        <v>41</v>
      </c>
      <c r="G8" s="92" t="s">
        <v>37</v>
      </c>
      <c r="H8" s="92" t="s">
        <v>42</v>
      </c>
      <c r="I8" s="92">
        <v>7.2</v>
      </c>
      <c r="J8" s="92">
        <v>7.2</v>
      </c>
      <c r="K8" s="93"/>
      <c r="L8" s="92" t="s">
        <v>27</v>
      </c>
      <c r="M8" s="98">
        <v>6</v>
      </c>
      <c r="N8" s="98">
        <v>2</v>
      </c>
      <c r="O8" s="99" t="s">
        <v>43</v>
      </c>
      <c r="P8" s="92" t="s">
        <v>29</v>
      </c>
      <c r="Q8" s="92" t="s">
        <v>29</v>
      </c>
      <c r="R8" s="93"/>
    </row>
    <row r="9" s="85" customFormat="1" ht="86" customHeight="1" spans="1:18">
      <c r="A9" s="92" t="s">
        <v>21</v>
      </c>
      <c r="B9" s="92" t="s">
        <v>22</v>
      </c>
      <c r="C9" s="92" t="s">
        <v>23</v>
      </c>
      <c r="D9" s="93"/>
      <c r="E9" s="92" t="s">
        <v>44</v>
      </c>
      <c r="F9" s="92" t="s">
        <v>45</v>
      </c>
      <c r="G9" s="92" t="s">
        <v>37</v>
      </c>
      <c r="H9" s="92" t="s">
        <v>46</v>
      </c>
      <c r="I9" s="92">
        <v>9.28</v>
      </c>
      <c r="J9" s="92">
        <v>9.28</v>
      </c>
      <c r="K9" s="93"/>
      <c r="L9" s="92" t="s">
        <v>27</v>
      </c>
      <c r="M9" s="98">
        <v>10</v>
      </c>
      <c r="N9" s="98">
        <v>2</v>
      </c>
      <c r="O9" s="99" t="s">
        <v>47</v>
      </c>
      <c r="P9" s="92" t="s">
        <v>29</v>
      </c>
      <c r="Q9" s="92" t="s">
        <v>29</v>
      </c>
      <c r="R9" s="93"/>
    </row>
    <row r="10" s="85" customFormat="1" ht="86" customHeight="1" spans="1:18">
      <c r="A10" s="92" t="s">
        <v>21</v>
      </c>
      <c r="B10" s="92" t="s">
        <v>22</v>
      </c>
      <c r="C10" s="92" t="s">
        <v>23</v>
      </c>
      <c r="D10" s="93"/>
      <c r="E10" s="92" t="s">
        <v>48</v>
      </c>
      <c r="F10" s="92" t="s">
        <v>45</v>
      </c>
      <c r="G10" s="92" t="s">
        <v>37</v>
      </c>
      <c r="H10" s="92" t="s">
        <v>49</v>
      </c>
      <c r="I10" s="92">
        <v>10.24</v>
      </c>
      <c r="J10" s="92">
        <v>10.24</v>
      </c>
      <c r="K10" s="93"/>
      <c r="L10" s="92" t="s">
        <v>27</v>
      </c>
      <c r="M10" s="98">
        <v>11</v>
      </c>
      <c r="N10" s="98">
        <v>2</v>
      </c>
      <c r="O10" s="99" t="s">
        <v>50</v>
      </c>
      <c r="P10" s="92" t="s">
        <v>29</v>
      </c>
      <c r="Q10" s="92" t="s">
        <v>29</v>
      </c>
      <c r="R10" s="93"/>
    </row>
    <row r="11" s="85" customFormat="1" ht="86" customHeight="1" spans="1:18">
      <c r="A11" s="92" t="s">
        <v>21</v>
      </c>
      <c r="B11" s="92" t="s">
        <v>22</v>
      </c>
      <c r="C11" s="92" t="s">
        <v>23</v>
      </c>
      <c r="D11" s="93"/>
      <c r="E11" s="92" t="s">
        <v>51</v>
      </c>
      <c r="F11" s="92" t="s">
        <v>36</v>
      </c>
      <c r="G11" s="92" t="s">
        <v>52</v>
      </c>
      <c r="H11" s="92" t="s">
        <v>53</v>
      </c>
      <c r="I11" s="92">
        <v>30.4</v>
      </c>
      <c r="J11" s="92">
        <v>30.4</v>
      </c>
      <c r="K11" s="93"/>
      <c r="L11" s="92" t="s">
        <v>27</v>
      </c>
      <c r="M11" s="98">
        <v>23</v>
      </c>
      <c r="N11" s="98">
        <v>4</v>
      </c>
      <c r="O11" s="99" t="s">
        <v>54</v>
      </c>
      <c r="P11" s="92" t="s">
        <v>29</v>
      </c>
      <c r="Q11" s="92" t="s">
        <v>29</v>
      </c>
      <c r="R11" s="93"/>
    </row>
    <row r="12" s="85" customFormat="1" ht="86" customHeight="1" spans="1:18">
      <c r="A12" s="92" t="s">
        <v>21</v>
      </c>
      <c r="B12" s="92" t="s">
        <v>22</v>
      </c>
      <c r="C12" s="92" t="s">
        <v>23</v>
      </c>
      <c r="D12" s="93"/>
      <c r="E12" s="92" t="s">
        <v>55</v>
      </c>
      <c r="F12" s="92" t="s">
        <v>56</v>
      </c>
      <c r="G12" s="92" t="s">
        <v>52</v>
      </c>
      <c r="H12" s="92" t="s">
        <v>57</v>
      </c>
      <c r="I12" s="92">
        <v>9.6</v>
      </c>
      <c r="J12" s="92">
        <v>9.6</v>
      </c>
      <c r="K12" s="93"/>
      <c r="L12" s="92" t="s">
        <v>27</v>
      </c>
      <c r="M12" s="98">
        <v>9</v>
      </c>
      <c r="N12" s="98">
        <v>3</v>
      </c>
      <c r="O12" s="99" t="s">
        <v>58</v>
      </c>
      <c r="P12" s="92" t="s">
        <v>29</v>
      </c>
      <c r="Q12" s="92" t="s">
        <v>29</v>
      </c>
      <c r="R12" s="93"/>
    </row>
    <row r="13" s="85" customFormat="1" ht="86" customHeight="1" spans="1:18">
      <c r="A13" s="92" t="s">
        <v>21</v>
      </c>
      <c r="B13" s="92" t="s">
        <v>22</v>
      </c>
      <c r="C13" s="92" t="s">
        <v>23</v>
      </c>
      <c r="D13" s="93"/>
      <c r="E13" s="92" t="s">
        <v>59</v>
      </c>
      <c r="F13" s="92" t="s">
        <v>60</v>
      </c>
      <c r="G13" s="92" t="s">
        <v>52</v>
      </c>
      <c r="H13" s="92" t="s">
        <v>61</v>
      </c>
      <c r="I13" s="92">
        <v>7.68</v>
      </c>
      <c r="J13" s="92">
        <v>7.68</v>
      </c>
      <c r="K13" s="93"/>
      <c r="L13" s="92" t="s">
        <v>27</v>
      </c>
      <c r="M13" s="98">
        <v>8</v>
      </c>
      <c r="N13" s="98">
        <v>2</v>
      </c>
      <c r="O13" s="99" t="s">
        <v>62</v>
      </c>
      <c r="P13" s="92" t="s">
        <v>29</v>
      </c>
      <c r="Q13" s="92" t="s">
        <v>29</v>
      </c>
      <c r="R13" s="93"/>
    </row>
    <row r="14" s="85" customFormat="1" ht="86" customHeight="1" spans="1:18">
      <c r="A14" s="92" t="s">
        <v>21</v>
      </c>
      <c r="B14" s="92" t="s">
        <v>22</v>
      </c>
      <c r="C14" s="92" t="s">
        <v>23</v>
      </c>
      <c r="D14" s="93"/>
      <c r="E14" s="92" t="s">
        <v>63</v>
      </c>
      <c r="F14" s="92" t="s">
        <v>64</v>
      </c>
      <c r="G14" s="92" t="s">
        <v>65</v>
      </c>
      <c r="H14" s="92" t="s">
        <v>66</v>
      </c>
      <c r="I14" s="92">
        <v>36.64</v>
      </c>
      <c r="J14" s="92">
        <v>36.64</v>
      </c>
      <c r="K14" s="93"/>
      <c r="L14" s="92" t="s">
        <v>27</v>
      </c>
      <c r="M14" s="98">
        <v>26</v>
      </c>
      <c r="N14" s="98">
        <v>6</v>
      </c>
      <c r="O14" s="99" t="s">
        <v>67</v>
      </c>
      <c r="P14" s="92" t="s">
        <v>29</v>
      </c>
      <c r="Q14" s="92" t="s">
        <v>29</v>
      </c>
      <c r="R14" s="93"/>
    </row>
    <row r="15" s="85" customFormat="1" ht="86" customHeight="1" spans="1:18">
      <c r="A15" s="92" t="s">
        <v>21</v>
      </c>
      <c r="B15" s="92" t="s">
        <v>22</v>
      </c>
      <c r="C15" s="92" t="s">
        <v>23</v>
      </c>
      <c r="D15" s="93"/>
      <c r="E15" s="92" t="s">
        <v>68</v>
      </c>
      <c r="F15" s="92" t="s">
        <v>69</v>
      </c>
      <c r="G15" s="92" t="s">
        <v>65</v>
      </c>
      <c r="H15" s="92" t="s">
        <v>70</v>
      </c>
      <c r="I15" s="92">
        <v>54.56</v>
      </c>
      <c r="J15" s="92">
        <v>54.56</v>
      </c>
      <c r="K15" s="93"/>
      <c r="L15" s="92" t="s">
        <v>27</v>
      </c>
      <c r="M15" s="98">
        <v>62</v>
      </c>
      <c r="N15" s="98">
        <v>12</v>
      </c>
      <c r="O15" s="99" t="s">
        <v>71</v>
      </c>
      <c r="P15" s="92" t="s">
        <v>29</v>
      </c>
      <c r="Q15" s="92" t="s">
        <v>29</v>
      </c>
      <c r="R15" s="93"/>
    </row>
    <row r="16" s="85" customFormat="1" ht="86" customHeight="1" spans="1:18">
      <c r="A16" s="92" t="s">
        <v>21</v>
      </c>
      <c r="B16" s="92" t="s">
        <v>22</v>
      </c>
      <c r="C16" s="92" t="s">
        <v>23</v>
      </c>
      <c r="D16" s="93"/>
      <c r="E16" s="92" t="s">
        <v>72</v>
      </c>
      <c r="F16" s="92" t="s">
        <v>73</v>
      </c>
      <c r="G16" s="92" t="s">
        <v>65</v>
      </c>
      <c r="H16" s="92" t="s">
        <v>74</v>
      </c>
      <c r="I16" s="92">
        <v>37.92</v>
      </c>
      <c r="J16" s="92">
        <v>37.92</v>
      </c>
      <c r="K16" s="93"/>
      <c r="L16" s="92" t="s">
        <v>27</v>
      </c>
      <c r="M16" s="98">
        <v>42</v>
      </c>
      <c r="N16" s="98">
        <v>15</v>
      </c>
      <c r="O16" s="99" t="s">
        <v>75</v>
      </c>
      <c r="P16" s="92" t="s">
        <v>29</v>
      </c>
      <c r="Q16" s="92" t="s">
        <v>29</v>
      </c>
      <c r="R16" s="93"/>
    </row>
    <row r="17" s="85" customFormat="1" ht="86" customHeight="1" spans="1:18">
      <c r="A17" s="92" t="s">
        <v>21</v>
      </c>
      <c r="B17" s="92" t="s">
        <v>22</v>
      </c>
      <c r="C17" s="92" t="s">
        <v>23</v>
      </c>
      <c r="D17" s="93"/>
      <c r="E17" s="92" t="s">
        <v>76</v>
      </c>
      <c r="F17" s="92" t="s">
        <v>77</v>
      </c>
      <c r="G17" s="92" t="s">
        <v>65</v>
      </c>
      <c r="H17" s="92" t="s">
        <v>78</v>
      </c>
      <c r="I17" s="92">
        <v>21</v>
      </c>
      <c r="J17" s="92">
        <v>21</v>
      </c>
      <c r="K17" s="93"/>
      <c r="L17" s="92" t="s">
        <v>27</v>
      </c>
      <c r="M17" s="98">
        <v>70</v>
      </c>
      <c r="N17" s="98">
        <v>25</v>
      </c>
      <c r="O17" s="99" t="s">
        <v>79</v>
      </c>
      <c r="P17" s="92" t="s">
        <v>29</v>
      </c>
      <c r="Q17" s="92" t="s">
        <v>29</v>
      </c>
      <c r="R17" s="93"/>
    </row>
    <row r="18" s="85" customFormat="1" ht="86" customHeight="1" spans="1:18">
      <c r="A18" s="92" t="s">
        <v>21</v>
      </c>
      <c r="B18" s="92" t="s">
        <v>22</v>
      </c>
      <c r="C18" s="92" t="s">
        <v>23</v>
      </c>
      <c r="D18" s="93"/>
      <c r="E18" s="92" t="s">
        <v>80</v>
      </c>
      <c r="F18" s="92" t="s">
        <v>81</v>
      </c>
      <c r="G18" s="92" t="s">
        <v>65</v>
      </c>
      <c r="H18" s="92" t="s">
        <v>82</v>
      </c>
      <c r="I18" s="92">
        <v>36</v>
      </c>
      <c r="J18" s="92">
        <v>36</v>
      </c>
      <c r="K18" s="93"/>
      <c r="L18" s="92" t="s">
        <v>27</v>
      </c>
      <c r="M18" s="98">
        <v>126</v>
      </c>
      <c r="N18" s="98">
        <v>37</v>
      </c>
      <c r="O18" s="99" t="s">
        <v>83</v>
      </c>
      <c r="P18" s="92" t="s">
        <v>29</v>
      </c>
      <c r="Q18" s="92" t="s">
        <v>29</v>
      </c>
      <c r="R18" s="93"/>
    </row>
    <row r="19" s="85" customFormat="1" ht="86" customHeight="1" spans="1:18">
      <c r="A19" s="92" t="s">
        <v>21</v>
      </c>
      <c r="B19" s="92" t="s">
        <v>22</v>
      </c>
      <c r="C19" s="92" t="s">
        <v>23</v>
      </c>
      <c r="D19" s="93"/>
      <c r="E19" s="92" t="s">
        <v>84</v>
      </c>
      <c r="F19" s="92" t="s">
        <v>85</v>
      </c>
      <c r="G19" s="92" t="s">
        <v>86</v>
      </c>
      <c r="H19" s="92" t="s">
        <v>87</v>
      </c>
      <c r="I19" s="92">
        <v>25.5</v>
      </c>
      <c r="J19" s="92">
        <v>25.5</v>
      </c>
      <c r="K19" s="93"/>
      <c r="L19" s="92" t="s">
        <v>27</v>
      </c>
      <c r="M19" s="98">
        <v>89</v>
      </c>
      <c r="N19" s="98">
        <v>30</v>
      </c>
      <c r="O19" s="99" t="s">
        <v>88</v>
      </c>
      <c r="P19" s="92" t="s">
        <v>29</v>
      </c>
      <c r="Q19" s="92" t="s">
        <v>29</v>
      </c>
      <c r="R19" s="93"/>
    </row>
    <row r="20" s="85" customFormat="1" ht="86" customHeight="1" spans="1:18">
      <c r="A20" s="92" t="s">
        <v>21</v>
      </c>
      <c r="B20" s="92" t="s">
        <v>22</v>
      </c>
      <c r="C20" s="92" t="s">
        <v>23</v>
      </c>
      <c r="D20" s="93"/>
      <c r="E20" s="92" t="s">
        <v>89</v>
      </c>
      <c r="F20" s="92" t="s">
        <v>90</v>
      </c>
      <c r="G20" s="92" t="s">
        <v>65</v>
      </c>
      <c r="H20" s="92" t="s">
        <v>91</v>
      </c>
      <c r="I20" s="92">
        <v>34.5</v>
      </c>
      <c r="J20" s="92">
        <v>34.5</v>
      </c>
      <c r="K20" s="93"/>
      <c r="L20" s="92" t="s">
        <v>27</v>
      </c>
      <c r="M20" s="98">
        <v>120</v>
      </c>
      <c r="N20" s="98">
        <v>41</v>
      </c>
      <c r="O20" s="99" t="s">
        <v>92</v>
      </c>
      <c r="P20" s="92" t="s">
        <v>29</v>
      </c>
      <c r="Q20" s="92" t="s">
        <v>29</v>
      </c>
      <c r="R20" s="93"/>
    </row>
    <row r="21" s="85" customFormat="1" ht="149" customHeight="1" spans="1:18">
      <c r="A21" s="92" t="s">
        <v>21</v>
      </c>
      <c r="B21" s="92" t="s">
        <v>22</v>
      </c>
      <c r="C21" s="92" t="s">
        <v>23</v>
      </c>
      <c r="D21" s="93"/>
      <c r="E21" s="92" t="s">
        <v>93</v>
      </c>
      <c r="F21" s="92" t="s">
        <v>94</v>
      </c>
      <c r="G21" s="92" t="s">
        <v>95</v>
      </c>
      <c r="H21" s="92" t="s">
        <v>96</v>
      </c>
      <c r="I21" s="92">
        <v>397.074</v>
      </c>
      <c r="J21" s="92">
        <v>397.074</v>
      </c>
      <c r="K21" s="93"/>
      <c r="L21" s="92" t="s">
        <v>27</v>
      </c>
      <c r="M21" s="98">
        <v>550</v>
      </c>
      <c r="N21" s="98">
        <v>261</v>
      </c>
      <c r="O21" s="99" t="s">
        <v>97</v>
      </c>
      <c r="P21" s="92" t="s">
        <v>29</v>
      </c>
      <c r="Q21" s="92" t="s">
        <v>29</v>
      </c>
      <c r="R21" s="93"/>
    </row>
    <row r="22" s="85" customFormat="1" ht="119" customHeight="1" spans="1:18">
      <c r="A22" s="94" t="s">
        <v>98</v>
      </c>
      <c r="B22" s="92" t="s">
        <v>99</v>
      </c>
      <c r="C22" s="94" t="s">
        <v>100</v>
      </c>
      <c r="D22" s="93"/>
      <c r="E22" s="92" t="s">
        <v>101</v>
      </c>
      <c r="F22" s="92" t="s">
        <v>102</v>
      </c>
      <c r="G22" s="92" t="s">
        <v>103</v>
      </c>
      <c r="H22" s="92" t="s">
        <v>104</v>
      </c>
      <c r="I22" s="92">
        <v>99.84</v>
      </c>
      <c r="J22" s="92">
        <v>99.84</v>
      </c>
      <c r="K22" s="93"/>
      <c r="L22" s="92" t="s">
        <v>27</v>
      </c>
      <c r="M22" s="98">
        <v>108</v>
      </c>
      <c r="N22" s="98">
        <v>25</v>
      </c>
      <c r="O22" s="92" t="s">
        <v>105</v>
      </c>
      <c r="P22" s="92" t="s">
        <v>29</v>
      </c>
      <c r="Q22" s="92" t="s">
        <v>29</v>
      </c>
      <c r="R22" s="93"/>
    </row>
    <row r="23" s="85" customFormat="1" ht="84" spans="1:18">
      <c r="A23" s="95" t="s">
        <v>106</v>
      </c>
      <c r="B23" s="95" t="s">
        <v>107</v>
      </c>
      <c r="C23" s="95" t="s">
        <v>108</v>
      </c>
      <c r="D23" s="95"/>
      <c r="E23" s="95" t="s">
        <v>109</v>
      </c>
      <c r="F23" s="95" t="s">
        <v>110</v>
      </c>
      <c r="G23" s="95" t="s">
        <v>111</v>
      </c>
      <c r="H23" s="95" t="s">
        <v>112</v>
      </c>
      <c r="I23" s="100">
        <v>160.32</v>
      </c>
      <c r="J23" s="100">
        <v>160.32</v>
      </c>
      <c r="K23" s="100"/>
      <c r="L23" s="95" t="s">
        <v>27</v>
      </c>
      <c r="M23" s="95">
        <v>116</v>
      </c>
      <c r="N23" s="95">
        <v>31</v>
      </c>
      <c r="O23" s="95" t="s">
        <v>113</v>
      </c>
      <c r="P23" s="95" t="s">
        <v>114</v>
      </c>
      <c r="Q23" s="95" t="s">
        <v>114</v>
      </c>
      <c r="R23" s="93"/>
    </row>
    <row r="24" s="85" customFormat="1" ht="84" spans="1:18">
      <c r="A24" s="95" t="s">
        <v>106</v>
      </c>
      <c r="B24" s="95" t="s">
        <v>107</v>
      </c>
      <c r="C24" s="95" t="s">
        <v>108</v>
      </c>
      <c r="D24" s="95"/>
      <c r="E24" s="95" t="s">
        <v>115</v>
      </c>
      <c r="F24" s="95" t="s">
        <v>116</v>
      </c>
      <c r="G24" s="95" t="s">
        <v>117</v>
      </c>
      <c r="H24" s="95" t="s">
        <v>118</v>
      </c>
      <c r="I24" s="100">
        <v>150.32</v>
      </c>
      <c r="J24" s="100">
        <v>150.32</v>
      </c>
      <c r="K24" s="100"/>
      <c r="L24" s="95" t="s">
        <v>27</v>
      </c>
      <c r="M24" s="95">
        <v>98</v>
      </c>
      <c r="N24" s="95">
        <v>21</v>
      </c>
      <c r="O24" s="95" t="s">
        <v>119</v>
      </c>
      <c r="P24" s="95" t="s">
        <v>114</v>
      </c>
      <c r="Q24" s="95" t="s">
        <v>114</v>
      </c>
      <c r="R24" s="93"/>
    </row>
    <row r="25" s="85" customFormat="1" ht="84" spans="1:18">
      <c r="A25" s="95" t="s">
        <v>106</v>
      </c>
      <c r="B25" s="95" t="s">
        <v>107</v>
      </c>
      <c r="C25" s="95" t="s">
        <v>108</v>
      </c>
      <c r="D25" s="95"/>
      <c r="E25" s="95" t="s">
        <v>120</v>
      </c>
      <c r="F25" s="95" t="s">
        <v>121</v>
      </c>
      <c r="G25" s="95" t="s">
        <v>52</v>
      </c>
      <c r="H25" s="95" t="s">
        <v>122</v>
      </c>
      <c r="I25" s="100">
        <v>112.15</v>
      </c>
      <c r="J25" s="100">
        <v>112.15</v>
      </c>
      <c r="K25" s="100"/>
      <c r="L25" s="95" t="s">
        <v>27</v>
      </c>
      <c r="M25" s="95">
        <v>325</v>
      </c>
      <c r="N25" s="95">
        <v>42</v>
      </c>
      <c r="O25" s="95" t="s">
        <v>123</v>
      </c>
      <c r="P25" s="95" t="s">
        <v>114</v>
      </c>
      <c r="Q25" s="95" t="s">
        <v>114</v>
      </c>
      <c r="R25" s="93"/>
    </row>
    <row r="26" s="85" customFormat="1" ht="84" spans="1:18">
      <c r="A26" s="95" t="s">
        <v>106</v>
      </c>
      <c r="B26" s="95" t="s">
        <v>107</v>
      </c>
      <c r="C26" s="95" t="s">
        <v>108</v>
      </c>
      <c r="D26" s="95"/>
      <c r="E26" s="95" t="s">
        <v>124</v>
      </c>
      <c r="F26" s="95" t="s">
        <v>125</v>
      </c>
      <c r="G26" s="95" t="s">
        <v>126</v>
      </c>
      <c r="H26" s="95" t="s">
        <v>127</v>
      </c>
      <c r="I26" s="101">
        <f>2*75</f>
        <v>150</v>
      </c>
      <c r="J26" s="101">
        <v>150</v>
      </c>
      <c r="K26" s="100"/>
      <c r="L26" s="95" t="s">
        <v>27</v>
      </c>
      <c r="M26" s="95">
        <v>412</v>
      </c>
      <c r="N26" s="95">
        <v>64</v>
      </c>
      <c r="O26" s="95" t="s">
        <v>128</v>
      </c>
      <c r="P26" s="95" t="s">
        <v>114</v>
      </c>
      <c r="Q26" s="95" t="s">
        <v>114</v>
      </c>
      <c r="R26" s="93"/>
    </row>
    <row r="27" s="85" customFormat="1" ht="84" spans="1:18">
      <c r="A27" s="95" t="s">
        <v>106</v>
      </c>
      <c r="B27" s="95" t="s">
        <v>107</v>
      </c>
      <c r="C27" s="95" t="s">
        <v>108</v>
      </c>
      <c r="D27" s="95"/>
      <c r="E27" s="95" t="s">
        <v>129</v>
      </c>
      <c r="F27" s="95" t="s">
        <v>130</v>
      </c>
      <c r="G27" s="95" t="s">
        <v>52</v>
      </c>
      <c r="H27" s="95" t="s">
        <v>131</v>
      </c>
      <c r="I27" s="100">
        <v>267</v>
      </c>
      <c r="J27" s="100">
        <v>267</v>
      </c>
      <c r="K27" s="100"/>
      <c r="L27" s="95" t="s">
        <v>27</v>
      </c>
      <c r="M27" s="95">
        <v>562</v>
      </c>
      <c r="N27" s="95">
        <v>114</v>
      </c>
      <c r="O27" s="95" t="s">
        <v>132</v>
      </c>
      <c r="P27" s="95" t="s">
        <v>114</v>
      </c>
      <c r="Q27" s="95" t="s">
        <v>114</v>
      </c>
      <c r="R27" s="93"/>
    </row>
    <row r="28" s="85" customFormat="1" ht="84" spans="1:18">
      <c r="A28" s="95" t="s">
        <v>106</v>
      </c>
      <c r="B28" s="95" t="s">
        <v>107</v>
      </c>
      <c r="C28" s="95" t="s">
        <v>108</v>
      </c>
      <c r="D28" s="95"/>
      <c r="E28" s="95" t="s">
        <v>133</v>
      </c>
      <c r="F28" s="95" t="s">
        <v>134</v>
      </c>
      <c r="G28" s="95" t="s">
        <v>37</v>
      </c>
      <c r="H28" s="95" t="s">
        <v>135</v>
      </c>
      <c r="I28" s="100">
        <v>160</v>
      </c>
      <c r="J28" s="100">
        <v>160</v>
      </c>
      <c r="K28" s="100"/>
      <c r="L28" s="95" t="s">
        <v>27</v>
      </c>
      <c r="M28" s="95">
        <v>244</v>
      </c>
      <c r="N28" s="95">
        <v>28</v>
      </c>
      <c r="O28" s="95" t="s">
        <v>136</v>
      </c>
      <c r="P28" s="95" t="s">
        <v>114</v>
      </c>
      <c r="Q28" s="95" t="s">
        <v>114</v>
      </c>
      <c r="R28" s="93"/>
    </row>
    <row r="29" s="85" customFormat="1" ht="84" spans="1:18">
      <c r="A29" s="95" t="s">
        <v>106</v>
      </c>
      <c r="B29" s="95" t="s">
        <v>107</v>
      </c>
      <c r="C29" s="95" t="s">
        <v>108</v>
      </c>
      <c r="D29" s="95"/>
      <c r="E29" s="94" t="s">
        <v>137</v>
      </c>
      <c r="F29" s="94" t="s">
        <v>138</v>
      </c>
      <c r="G29" s="94" t="s">
        <v>139</v>
      </c>
      <c r="H29" s="94" t="s">
        <v>140</v>
      </c>
      <c r="I29" s="100">
        <v>21.65</v>
      </c>
      <c r="J29" s="100">
        <v>21.65</v>
      </c>
      <c r="K29" s="94"/>
      <c r="L29" s="94" t="s">
        <v>27</v>
      </c>
      <c r="M29" s="94">
        <v>248</v>
      </c>
      <c r="N29" s="94">
        <v>86</v>
      </c>
      <c r="O29" s="102" t="s">
        <v>141</v>
      </c>
      <c r="P29" s="94" t="s">
        <v>142</v>
      </c>
      <c r="Q29" s="94" t="s">
        <v>143</v>
      </c>
      <c r="R29" s="93"/>
    </row>
    <row r="30" s="85" customFormat="1" ht="72" spans="1:18">
      <c r="A30" s="95" t="s">
        <v>106</v>
      </c>
      <c r="B30" s="95" t="s">
        <v>107</v>
      </c>
      <c r="C30" s="96" t="s">
        <v>144</v>
      </c>
      <c r="D30" s="95"/>
      <c r="E30" s="94" t="s">
        <v>145</v>
      </c>
      <c r="F30" s="94" t="s">
        <v>146</v>
      </c>
      <c r="G30" s="94" t="s">
        <v>147</v>
      </c>
      <c r="H30" s="94" t="s">
        <v>148</v>
      </c>
      <c r="I30" s="100">
        <v>30</v>
      </c>
      <c r="J30" s="100">
        <v>30</v>
      </c>
      <c r="K30" s="94"/>
      <c r="L30" s="94" t="s">
        <v>27</v>
      </c>
      <c r="M30" s="94">
        <v>165</v>
      </c>
      <c r="N30" s="94">
        <v>65</v>
      </c>
      <c r="O30" s="102" t="s">
        <v>149</v>
      </c>
      <c r="P30" s="94" t="s">
        <v>142</v>
      </c>
      <c r="Q30" s="94" t="s">
        <v>143</v>
      </c>
      <c r="R30" s="93"/>
    </row>
    <row r="31" s="85" customFormat="1" ht="72" spans="1:18">
      <c r="A31" s="95" t="s">
        <v>106</v>
      </c>
      <c r="B31" s="95" t="s">
        <v>107</v>
      </c>
      <c r="C31" s="95" t="s">
        <v>144</v>
      </c>
      <c r="D31" s="95"/>
      <c r="E31" s="94" t="s">
        <v>150</v>
      </c>
      <c r="F31" s="94" t="s">
        <v>151</v>
      </c>
      <c r="G31" s="94" t="s">
        <v>65</v>
      </c>
      <c r="H31" s="94" t="s">
        <v>152</v>
      </c>
      <c r="I31" s="100">
        <v>30</v>
      </c>
      <c r="J31" s="100">
        <v>30</v>
      </c>
      <c r="K31" s="94"/>
      <c r="L31" s="94" t="s">
        <v>27</v>
      </c>
      <c r="M31" s="94">
        <v>292</v>
      </c>
      <c r="N31" s="94">
        <v>49</v>
      </c>
      <c r="O31" s="102" t="s">
        <v>153</v>
      </c>
      <c r="P31" s="94" t="s">
        <v>142</v>
      </c>
      <c r="Q31" s="94" t="s">
        <v>143</v>
      </c>
      <c r="R31" s="93"/>
    </row>
    <row r="32" s="85" customFormat="1" ht="84" spans="1:18">
      <c r="A32" s="95" t="s">
        <v>106</v>
      </c>
      <c r="B32" s="95" t="s">
        <v>107</v>
      </c>
      <c r="C32" s="95" t="s">
        <v>108</v>
      </c>
      <c r="D32" s="95"/>
      <c r="E32" s="94" t="s">
        <v>154</v>
      </c>
      <c r="F32" s="94" t="s">
        <v>155</v>
      </c>
      <c r="G32" s="94" t="s">
        <v>156</v>
      </c>
      <c r="H32" s="94" t="s">
        <v>157</v>
      </c>
      <c r="I32" s="100">
        <v>29.2</v>
      </c>
      <c r="J32" s="100">
        <v>29.2</v>
      </c>
      <c r="K32" s="94"/>
      <c r="L32" s="94" t="s">
        <v>27</v>
      </c>
      <c r="M32" s="94">
        <v>260</v>
      </c>
      <c r="N32" s="94">
        <v>37</v>
      </c>
      <c r="O32" s="102" t="s">
        <v>158</v>
      </c>
      <c r="P32" s="94" t="s">
        <v>142</v>
      </c>
      <c r="Q32" s="94" t="s">
        <v>143</v>
      </c>
      <c r="R32" s="93"/>
    </row>
    <row r="33" s="85" customFormat="1" ht="72" spans="1:18">
      <c r="A33" s="95" t="s">
        <v>106</v>
      </c>
      <c r="B33" s="95" t="s">
        <v>107</v>
      </c>
      <c r="C33" s="95" t="s">
        <v>159</v>
      </c>
      <c r="D33" s="95"/>
      <c r="E33" s="94" t="s">
        <v>160</v>
      </c>
      <c r="F33" s="94" t="s">
        <v>161</v>
      </c>
      <c r="G33" s="94" t="s">
        <v>156</v>
      </c>
      <c r="H33" s="94" t="s">
        <v>162</v>
      </c>
      <c r="I33" s="100">
        <v>54</v>
      </c>
      <c r="J33" s="100">
        <v>54</v>
      </c>
      <c r="K33" s="94"/>
      <c r="L33" s="94" t="s">
        <v>27</v>
      </c>
      <c r="M33" s="94">
        <v>198</v>
      </c>
      <c r="N33" s="94">
        <v>22</v>
      </c>
      <c r="O33" s="102" t="s">
        <v>163</v>
      </c>
      <c r="P33" s="94" t="s">
        <v>142</v>
      </c>
      <c r="Q33" s="94" t="s">
        <v>143</v>
      </c>
      <c r="R33" s="93"/>
    </row>
    <row r="34" s="85" customFormat="1" ht="72" spans="1:18">
      <c r="A34" s="95" t="s">
        <v>106</v>
      </c>
      <c r="B34" s="95" t="s">
        <v>107</v>
      </c>
      <c r="C34" s="95" t="s">
        <v>144</v>
      </c>
      <c r="D34" s="95"/>
      <c r="E34" s="94" t="s">
        <v>164</v>
      </c>
      <c r="F34" s="94" t="s">
        <v>165</v>
      </c>
      <c r="G34" s="94" t="s">
        <v>111</v>
      </c>
      <c r="H34" s="94" t="s">
        <v>166</v>
      </c>
      <c r="I34" s="100">
        <v>11.6</v>
      </c>
      <c r="J34" s="100">
        <v>11.6</v>
      </c>
      <c r="K34" s="94"/>
      <c r="L34" s="94" t="s">
        <v>27</v>
      </c>
      <c r="M34" s="94">
        <v>135</v>
      </c>
      <c r="N34" s="94">
        <v>34</v>
      </c>
      <c r="O34" s="102" t="s">
        <v>167</v>
      </c>
      <c r="P34" s="94" t="s">
        <v>142</v>
      </c>
      <c r="Q34" s="94" t="s">
        <v>143</v>
      </c>
      <c r="R34" s="93"/>
    </row>
    <row r="35" s="85" customFormat="1" ht="72" spans="1:18">
      <c r="A35" s="95" t="s">
        <v>106</v>
      </c>
      <c r="B35" s="95" t="s">
        <v>107</v>
      </c>
      <c r="C35" s="96" t="s">
        <v>144</v>
      </c>
      <c r="D35" s="95"/>
      <c r="E35" s="94" t="s">
        <v>168</v>
      </c>
      <c r="F35" s="94" t="s">
        <v>169</v>
      </c>
      <c r="G35" s="94" t="s">
        <v>170</v>
      </c>
      <c r="H35" s="94" t="s">
        <v>171</v>
      </c>
      <c r="I35" s="100">
        <v>30</v>
      </c>
      <c r="J35" s="100">
        <v>30</v>
      </c>
      <c r="K35" s="94"/>
      <c r="L35" s="94" t="s">
        <v>27</v>
      </c>
      <c r="M35" s="94">
        <v>276</v>
      </c>
      <c r="N35" s="94">
        <v>76</v>
      </c>
      <c r="O35" s="102" t="s">
        <v>172</v>
      </c>
      <c r="P35" s="94" t="s">
        <v>142</v>
      </c>
      <c r="Q35" s="94" t="s">
        <v>143</v>
      </c>
      <c r="R35" s="93"/>
    </row>
    <row r="36" s="85" customFormat="1" ht="72" spans="1:18">
      <c r="A36" s="95" t="s">
        <v>106</v>
      </c>
      <c r="B36" s="95" t="s">
        <v>107</v>
      </c>
      <c r="C36" s="96" t="s">
        <v>144</v>
      </c>
      <c r="D36" s="95"/>
      <c r="E36" s="94" t="s">
        <v>173</v>
      </c>
      <c r="F36" s="94" t="s">
        <v>174</v>
      </c>
      <c r="G36" s="94" t="s">
        <v>175</v>
      </c>
      <c r="H36" s="94" t="s">
        <v>176</v>
      </c>
      <c r="I36" s="100">
        <v>35</v>
      </c>
      <c r="J36" s="100">
        <v>35</v>
      </c>
      <c r="K36" s="94"/>
      <c r="L36" s="94" t="s">
        <v>27</v>
      </c>
      <c r="M36" s="94">
        <v>146</v>
      </c>
      <c r="N36" s="94">
        <v>15</v>
      </c>
      <c r="O36" s="102" t="s">
        <v>177</v>
      </c>
      <c r="P36" s="94" t="s">
        <v>142</v>
      </c>
      <c r="Q36" s="94" t="s">
        <v>143</v>
      </c>
      <c r="R36" s="93"/>
    </row>
    <row r="37" s="85" customFormat="1" ht="84" spans="1:18">
      <c r="A37" s="95" t="s">
        <v>106</v>
      </c>
      <c r="B37" s="95" t="s">
        <v>107</v>
      </c>
      <c r="C37" s="95" t="s">
        <v>108</v>
      </c>
      <c r="D37" s="95"/>
      <c r="E37" s="94" t="s">
        <v>178</v>
      </c>
      <c r="F37" s="94" t="s">
        <v>179</v>
      </c>
      <c r="G37" s="94" t="s">
        <v>37</v>
      </c>
      <c r="H37" s="94" t="s">
        <v>180</v>
      </c>
      <c r="I37" s="100">
        <v>37.9</v>
      </c>
      <c r="J37" s="100">
        <v>37.9</v>
      </c>
      <c r="K37" s="94"/>
      <c r="L37" s="94" t="s">
        <v>27</v>
      </c>
      <c r="M37" s="94">
        <v>135</v>
      </c>
      <c r="N37" s="94">
        <v>47</v>
      </c>
      <c r="O37" s="102" t="s">
        <v>181</v>
      </c>
      <c r="P37" s="94" t="s">
        <v>142</v>
      </c>
      <c r="Q37" s="94" t="s">
        <v>143</v>
      </c>
      <c r="R37" s="93"/>
    </row>
    <row r="38" s="85" customFormat="1" ht="84" spans="1:18">
      <c r="A38" s="95" t="s">
        <v>106</v>
      </c>
      <c r="B38" s="95" t="s">
        <v>107</v>
      </c>
      <c r="C38" s="95" t="s">
        <v>108</v>
      </c>
      <c r="D38" s="95"/>
      <c r="E38" s="94" t="s">
        <v>182</v>
      </c>
      <c r="F38" s="94" t="s">
        <v>183</v>
      </c>
      <c r="G38" s="94" t="s">
        <v>37</v>
      </c>
      <c r="H38" s="94" t="s">
        <v>184</v>
      </c>
      <c r="I38" s="100">
        <v>52</v>
      </c>
      <c r="J38" s="100">
        <v>52</v>
      </c>
      <c r="K38" s="94"/>
      <c r="L38" s="94" t="s">
        <v>27</v>
      </c>
      <c r="M38" s="94">
        <v>293</v>
      </c>
      <c r="N38" s="94">
        <v>82</v>
      </c>
      <c r="O38" s="102" t="s">
        <v>185</v>
      </c>
      <c r="P38" s="94" t="s">
        <v>142</v>
      </c>
      <c r="Q38" s="94" t="s">
        <v>143</v>
      </c>
      <c r="R38" s="93"/>
    </row>
    <row r="39" s="85" customFormat="1" ht="84" spans="1:18">
      <c r="A39" s="95" t="s">
        <v>106</v>
      </c>
      <c r="B39" s="95" t="s">
        <v>107</v>
      </c>
      <c r="C39" s="95" t="s">
        <v>108</v>
      </c>
      <c r="D39" s="95"/>
      <c r="E39" s="94" t="s">
        <v>186</v>
      </c>
      <c r="F39" s="94" t="s">
        <v>187</v>
      </c>
      <c r="G39" s="94" t="s">
        <v>37</v>
      </c>
      <c r="H39" s="94" t="s">
        <v>188</v>
      </c>
      <c r="I39" s="100">
        <v>51</v>
      </c>
      <c r="J39" s="100">
        <v>51</v>
      </c>
      <c r="K39" s="94"/>
      <c r="L39" s="94" t="s">
        <v>27</v>
      </c>
      <c r="M39" s="94">
        <v>312</v>
      </c>
      <c r="N39" s="94">
        <v>67</v>
      </c>
      <c r="O39" s="102" t="s">
        <v>189</v>
      </c>
      <c r="P39" s="94" t="s">
        <v>142</v>
      </c>
      <c r="Q39" s="94" t="s">
        <v>143</v>
      </c>
      <c r="R39" s="93"/>
    </row>
    <row r="40" s="85" customFormat="1" ht="96" spans="1:18">
      <c r="A40" s="95" t="s">
        <v>106</v>
      </c>
      <c r="B40" s="95" t="s">
        <v>107</v>
      </c>
      <c r="C40" s="96" t="s">
        <v>144</v>
      </c>
      <c r="D40" s="95"/>
      <c r="E40" s="94" t="s">
        <v>190</v>
      </c>
      <c r="F40" s="97" t="s">
        <v>191</v>
      </c>
      <c r="G40" s="94" t="s">
        <v>37</v>
      </c>
      <c r="H40" s="94" t="s">
        <v>192</v>
      </c>
      <c r="I40" s="100">
        <v>75</v>
      </c>
      <c r="J40" s="100">
        <v>75</v>
      </c>
      <c r="K40" s="94"/>
      <c r="L40" s="94" t="s">
        <v>27</v>
      </c>
      <c r="M40" s="94">
        <v>148</v>
      </c>
      <c r="N40" s="94">
        <v>40</v>
      </c>
      <c r="O40" s="102" t="s">
        <v>193</v>
      </c>
      <c r="P40" s="94" t="s">
        <v>142</v>
      </c>
      <c r="Q40" s="94" t="s">
        <v>143</v>
      </c>
      <c r="R40" s="93"/>
    </row>
    <row r="41" s="85" customFormat="1" ht="72" spans="1:18">
      <c r="A41" s="95" t="s">
        <v>106</v>
      </c>
      <c r="B41" s="95" t="s">
        <v>107</v>
      </c>
      <c r="C41" s="96" t="s">
        <v>144</v>
      </c>
      <c r="D41" s="95"/>
      <c r="E41" s="94" t="s">
        <v>194</v>
      </c>
      <c r="F41" s="94" t="s">
        <v>195</v>
      </c>
      <c r="G41" s="94" t="s">
        <v>37</v>
      </c>
      <c r="H41" s="94" t="s">
        <v>192</v>
      </c>
      <c r="I41" s="100">
        <v>76</v>
      </c>
      <c r="J41" s="100">
        <v>76</v>
      </c>
      <c r="K41" s="94"/>
      <c r="L41" s="94" t="s">
        <v>27</v>
      </c>
      <c r="M41" s="94">
        <v>148</v>
      </c>
      <c r="N41" s="94">
        <v>40</v>
      </c>
      <c r="O41" s="102" t="s">
        <v>196</v>
      </c>
      <c r="P41" s="94" t="s">
        <v>142</v>
      </c>
      <c r="Q41" s="94" t="s">
        <v>143</v>
      </c>
      <c r="R41" s="93"/>
    </row>
    <row r="42" s="85" customFormat="1" ht="84" spans="1:18">
      <c r="A42" s="95" t="s">
        <v>106</v>
      </c>
      <c r="B42" s="95" t="s">
        <v>107</v>
      </c>
      <c r="C42" s="95" t="s">
        <v>108</v>
      </c>
      <c r="D42" s="95"/>
      <c r="E42" s="94" t="s">
        <v>197</v>
      </c>
      <c r="F42" s="94" t="s">
        <v>198</v>
      </c>
      <c r="G42" s="94" t="s">
        <v>199</v>
      </c>
      <c r="H42" s="94" t="s">
        <v>200</v>
      </c>
      <c r="I42" s="100">
        <v>21.5</v>
      </c>
      <c r="J42" s="100">
        <v>21.5</v>
      </c>
      <c r="K42" s="94"/>
      <c r="L42" s="94" t="s">
        <v>27</v>
      </c>
      <c r="M42" s="94">
        <v>308</v>
      </c>
      <c r="N42" s="94">
        <v>95</v>
      </c>
      <c r="O42" s="102" t="s">
        <v>201</v>
      </c>
      <c r="P42" s="94" t="s">
        <v>142</v>
      </c>
      <c r="Q42" s="94" t="s">
        <v>143</v>
      </c>
      <c r="R42" s="93"/>
    </row>
    <row r="43" s="85" customFormat="1" ht="72" spans="1:18">
      <c r="A43" s="95" t="s">
        <v>106</v>
      </c>
      <c r="B43" s="95" t="s">
        <v>107</v>
      </c>
      <c r="C43" s="95" t="s">
        <v>159</v>
      </c>
      <c r="D43" s="95"/>
      <c r="E43" s="94" t="s">
        <v>202</v>
      </c>
      <c r="F43" s="94" t="s">
        <v>203</v>
      </c>
      <c r="G43" s="94" t="s">
        <v>199</v>
      </c>
      <c r="H43" s="94" t="s">
        <v>204</v>
      </c>
      <c r="I43" s="100">
        <v>41</v>
      </c>
      <c r="J43" s="100">
        <v>41</v>
      </c>
      <c r="K43" s="94"/>
      <c r="L43" s="94" t="s">
        <v>27</v>
      </c>
      <c r="M43" s="94">
        <v>110</v>
      </c>
      <c r="N43" s="94">
        <v>26</v>
      </c>
      <c r="O43" s="102" t="s">
        <v>205</v>
      </c>
      <c r="P43" s="94" t="s">
        <v>142</v>
      </c>
      <c r="Q43" s="94" t="s">
        <v>143</v>
      </c>
      <c r="R43" s="93"/>
    </row>
    <row r="44" s="85" customFormat="1" ht="84" spans="1:18">
      <c r="A44" s="95" t="s">
        <v>106</v>
      </c>
      <c r="B44" s="95" t="s">
        <v>107</v>
      </c>
      <c r="C44" s="95" t="s">
        <v>108</v>
      </c>
      <c r="D44" s="95"/>
      <c r="E44" s="94" t="s">
        <v>206</v>
      </c>
      <c r="F44" s="94" t="s">
        <v>207</v>
      </c>
      <c r="G44" s="94" t="s">
        <v>208</v>
      </c>
      <c r="H44" s="94" t="s">
        <v>209</v>
      </c>
      <c r="I44" s="100">
        <v>47.5</v>
      </c>
      <c r="J44" s="100">
        <v>47.5</v>
      </c>
      <c r="K44" s="94"/>
      <c r="L44" s="94" t="s">
        <v>27</v>
      </c>
      <c r="M44" s="94">
        <v>158</v>
      </c>
      <c r="N44" s="94">
        <v>28</v>
      </c>
      <c r="O44" s="102" t="s">
        <v>210</v>
      </c>
      <c r="P44" s="94" t="s">
        <v>142</v>
      </c>
      <c r="Q44" s="94" t="s">
        <v>143</v>
      </c>
      <c r="R44" s="93"/>
    </row>
    <row r="45" s="85" customFormat="1" ht="72" spans="1:18">
      <c r="A45" s="95" t="s">
        <v>106</v>
      </c>
      <c r="B45" s="95" t="s">
        <v>107</v>
      </c>
      <c r="C45" s="95" t="s">
        <v>144</v>
      </c>
      <c r="D45" s="95"/>
      <c r="E45" s="94" t="s">
        <v>211</v>
      </c>
      <c r="F45" s="94" t="s">
        <v>212</v>
      </c>
      <c r="G45" s="94" t="s">
        <v>208</v>
      </c>
      <c r="H45" s="94" t="s">
        <v>213</v>
      </c>
      <c r="I45" s="100">
        <v>24.65</v>
      </c>
      <c r="J45" s="100">
        <v>24.65</v>
      </c>
      <c r="K45" s="94"/>
      <c r="L45" s="94" t="s">
        <v>27</v>
      </c>
      <c r="M45" s="94">
        <v>208</v>
      </c>
      <c r="N45" s="94">
        <v>22</v>
      </c>
      <c r="O45" s="102" t="s">
        <v>214</v>
      </c>
      <c r="P45" s="94" t="s">
        <v>142</v>
      </c>
      <c r="Q45" s="94" t="s">
        <v>143</v>
      </c>
      <c r="R45" s="93"/>
    </row>
    <row r="46" s="85" customFormat="1" ht="72" spans="1:18">
      <c r="A46" s="95" t="s">
        <v>106</v>
      </c>
      <c r="B46" s="95" t="s">
        <v>107</v>
      </c>
      <c r="C46" s="96" t="s">
        <v>144</v>
      </c>
      <c r="D46" s="95"/>
      <c r="E46" s="94" t="s">
        <v>215</v>
      </c>
      <c r="F46" s="94" t="s">
        <v>216</v>
      </c>
      <c r="G46" s="94" t="s">
        <v>208</v>
      </c>
      <c r="H46" s="94" t="s">
        <v>217</v>
      </c>
      <c r="I46" s="100">
        <v>37.9</v>
      </c>
      <c r="J46" s="100">
        <v>37.9</v>
      </c>
      <c r="K46" s="94"/>
      <c r="L46" s="94" t="s">
        <v>27</v>
      </c>
      <c r="M46" s="94">
        <v>573</v>
      </c>
      <c r="N46" s="94">
        <v>147</v>
      </c>
      <c r="O46" s="102" t="s">
        <v>218</v>
      </c>
      <c r="P46" s="94" t="s">
        <v>142</v>
      </c>
      <c r="Q46" s="94" t="s">
        <v>143</v>
      </c>
      <c r="R46" s="93"/>
    </row>
    <row r="47" s="85" customFormat="1" ht="72" spans="1:18">
      <c r="A47" s="95" t="s">
        <v>106</v>
      </c>
      <c r="B47" s="95" t="s">
        <v>107</v>
      </c>
      <c r="C47" s="95" t="s">
        <v>159</v>
      </c>
      <c r="D47" s="95"/>
      <c r="E47" s="94" t="s">
        <v>219</v>
      </c>
      <c r="F47" s="94" t="s">
        <v>220</v>
      </c>
      <c r="G47" s="94" t="s">
        <v>95</v>
      </c>
      <c r="H47" s="94" t="s">
        <v>221</v>
      </c>
      <c r="I47" s="100">
        <v>47.2</v>
      </c>
      <c r="J47" s="100">
        <v>47.2</v>
      </c>
      <c r="K47" s="94"/>
      <c r="L47" s="94" t="s">
        <v>27</v>
      </c>
      <c r="M47" s="94">
        <v>110</v>
      </c>
      <c r="N47" s="94">
        <v>26</v>
      </c>
      <c r="O47" s="102" t="s">
        <v>222</v>
      </c>
      <c r="P47" s="94" t="s">
        <v>142</v>
      </c>
      <c r="Q47" s="94" t="s">
        <v>143</v>
      </c>
      <c r="R47" s="93"/>
    </row>
    <row r="48" s="85" customFormat="1" ht="72" spans="1:18">
      <c r="A48" s="95" t="s">
        <v>106</v>
      </c>
      <c r="B48" s="95" t="s">
        <v>107</v>
      </c>
      <c r="C48" s="95" t="s">
        <v>159</v>
      </c>
      <c r="D48" s="95"/>
      <c r="E48" s="94" t="s">
        <v>223</v>
      </c>
      <c r="F48" s="94" t="s">
        <v>224</v>
      </c>
      <c r="G48" s="94" t="s">
        <v>95</v>
      </c>
      <c r="H48" s="94" t="s">
        <v>225</v>
      </c>
      <c r="I48" s="100">
        <v>53.35</v>
      </c>
      <c r="J48" s="100">
        <v>53.35</v>
      </c>
      <c r="K48" s="94"/>
      <c r="L48" s="94" t="s">
        <v>27</v>
      </c>
      <c r="M48" s="94">
        <v>236</v>
      </c>
      <c r="N48" s="94">
        <v>84</v>
      </c>
      <c r="O48" s="102" t="s">
        <v>226</v>
      </c>
      <c r="P48" s="94" t="s">
        <v>142</v>
      </c>
      <c r="Q48" s="94" t="s">
        <v>143</v>
      </c>
      <c r="R48" s="93"/>
    </row>
    <row r="49" s="85" customFormat="1" ht="72" spans="1:18">
      <c r="A49" s="95" t="s">
        <v>106</v>
      </c>
      <c r="B49" s="95" t="s">
        <v>107</v>
      </c>
      <c r="C49" s="96" t="s">
        <v>144</v>
      </c>
      <c r="D49" s="95"/>
      <c r="E49" s="94" t="s">
        <v>227</v>
      </c>
      <c r="F49" s="94" t="s">
        <v>228</v>
      </c>
      <c r="G49" s="94" t="s">
        <v>52</v>
      </c>
      <c r="H49" s="94" t="s">
        <v>229</v>
      </c>
      <c r="I49" s="100">
        <v>26.4</v>
      </c>
      <c r="J49" s="100">
        <v>26.4</v>
      </c>
      <c r="K49" s="94"/>
      <c r="L49" s="94" t="s">
        <v>27</v>
      </c>
      <c r="M49" s="94">
        <v>355</v>
      </c>
      <c r="N49" s="94">
        <v>41</v>
      </c>
      <c r="O49" s="102" t="s">
        <v>230</v>
      </c>
      <c r="P49" s="94" t="s">
        <v>142</v>
      </c>
      <c r="Q49" s="94" t="s">
        <v>143</v>
      </c>
      <c r="R49" s="93"/>
    </row>
    <row r="50" s="85" customFormat="1" ht="90" customHeight="1" spans="1:18">
      <c r="A50" s="95" t="s">
        <v>106</v>
      </c>
      <c r="B50" s="95" t="s">
        <v>107</v>
      </c>
      <c r="C50" s="96" t="s">
        <v>144</v>
      </c>
      <c r="D50" s="95"/>
      <c r="E50" s="94" t="s">
        <v>231</v>
      </c>
      <c r="F50" s="94" t="s">
        <v>232</v>
      </c>
      <c r="G50" s="94" t="s">
        <v>52</v>
      </c>
      <c r="H50" s="94" t="s">
        <v>233</v>
      </c>
      <c r="I50" s="100">
        <v>68</v>
      </c>
      <c r="J50" s="100">
        <v>68</v>
      </c>
      <c r="K50" s="94"/>
      <c r="L50" s="94" t="s">
        <v>27</v>
      </c>
      <c r="M50" s="94">
        <v>367</v>
      </c>
      <c r="N50" s="94">
        <v>40</v>
      </c>
      <c r="O50" s="102" t="s">
        <v>234</v>
      </c>
      <c r="P50" s="94" t="s">
        <v>142</v>
      </c>
      <c r="Q50" s="94" t="s">
        <v>143</v>
      </c>
      <c r="R50" s="93"/>
    </row>
    <row r="51" s="85" customFormat="1" ht="72" spans="1:18">
      <c r="A51" s="95" t="s">
        <v>106</v>
      </c>
      <c r="B51" s="95" t="s">
        <v>107</v>
      </c>
      <c r="C51" s="95" t="s">
        <v>144</v>
      </c>
      <c r="D51" s="95"/>
      <c r="E51" s="94" t="s">
        <v>235</v>
      </c>
      <c r="F51" s="94" t="s">
        <v>236</v>
      </c>
      <c r="G51" s="94" t="s">
        <v>52</v>
      </c>
      <c r="H51" s="94" t="s">
        <v>237</v>
      </c>
      <c r="I51" s="100">
        <v>26.4</v>
      </c>
      <c r="J51" s="100">
        <v>26.4</v>
      </c>
      <c r="K51" s="94"/>
      <c r="L51" s="94" t="s">
        <v>27</v>
      </c>
      <c r="M51" s="94">
        <v>148</v>
      </c>
      <c r="N51" s="94">
        <v>22</v>
      </c>
      <c r="O51" s="102" t="s">
        <v>238</v>
      </c>
      <c r="P51" s="94" t="s">
        <v>142</v>
      </c>
      <c r="Q51" s="94" t="s">
        <v>143</v>
      </c>
      <c r="R51" s="93"/>
    </row>
    <row r="52" s="85" customFormat="1" ht="72" spans="1:18">
      <c r="A52" s="95" t="s">
        <v>106</v>
      </c>
      <c r="B52" s="95" t="s">
        <v>107</v>
      </c>
      <c r="C52" s="96" t="s">
        <v>144</v>
      </c>
      <c r="D52" s="95"/>
      <c r="E52" s="94" t="s">
        <v>239</v>
      </c>
      <c r="F52" s="94" t="s">
        <v>240</v>
      </c>
      <c r="G52" s="94" t="s">
        <v>52</v>
      </c>
      <c r="H52" s="94" t="s">
        <v>241</v>
      </c>
      <c r="I52" s="100">
        <v>66.2</v>
      </c>
      <c r="J52" s="100">
        <v>66.2</v>
      </c>
      <c r="K52" s="94"/>
      <c r="L52" s="94" t="s">
        <v>27</v>
      </c>
      <c r="M52" s="94">
        <v>210</v>
      </c>
      <c r="N52" s="94">
        <v>42</v>
      </c>
      <c r="O52" s="102" t="s">
        <v>242</v>
      </c>
      <c r="P52" s="94" t="s">
        <v>142</v>
      </c>
      <c r="Q52" s="94" t="s">
        <v>143</v>
      </c>
      <c r="R52" s="93"/>
    </row>
    <row r="53" s="85" customFormat="1" ht="72" spans="1:18">
      <c r="A53" s="95" t="s">
        <v>106</v>
      </c>
      <c r="B53" s="95" t="s">
        <v>107</v>
      </c>
      <c r="C53" s="96" t="s">
        <v>144</v>
      </c>
      <c r="D53" s="95"/>
      <c r="E53" s="94" t="s">
        <v>243</v>
      </c>
      <c r="F53" s="94" t="s">
        <v>244</v>
      </c>
      <c r="G53" s="94" t="s">
        <v>52</v>
      </c>
      <c r="H53" s="94" t="s">
        <v>245</v>
      </c>
      <c r="I53" s="100">
        <v>23</v>
      </c>
      <c r="J53" s="100">
        <v>23</v>
      </c>
      <c r="K53" s="94"/>
      <c r="L53" s="94" t="s">
        <v>27</v>
      </c>
      <c r="M53" s="94">
        <v>367</v>
      </c>
      <c r="N53" s="94">
        <v>40</v>
      </c>
      <c r="O53" s="102" t="s">
        <v>246</v>
      </c>
      <c r="P53" s="94" t="s">
        <v>142</v>
      </c>
      <c r="Q53" s="94" t="s">
        <v>143</v>
      </c>
      <c r="R53" s="93"/>
    </row>
    <row r="54" s="85" customFormat="1" ht="72" spans="1:18">
      <c r="A54" s="95" t="s">
        <v>106</v>
      </c>
      <c r="B54" s="95" t="s">
        <v>107</v>
      </c>
      <c r="C54" s="96" t="s">
        <v>144</v>
      </c>
      <c r="D54" s="95"/>
      <c r="E54" s="94" t="s">
        <v>247</v>
      </c>
      <c r="F54" s="94" t="s">
        <v>248</v>
      </c>
      <c r="G54" s="94" t="s">
        <v>32</v>
      </c>
      <c r="H54" s="94" t="s">
        <v>249</v>
      </c>
      <c r="I54" s="100">
        <v>45.7</v>
      </c>
      <c r="J54" s="100">
        <v>45.7</v>
      </c>
      <c r="K54" s="94"/>
      <c r="L54" s="94" t="s">
        <v>27</v>
      </c>
      <c r="M54" s="94" t="s">
        <v>250</v>
      </c>
      <c r="N54" s="94">
        <v>21</v>
      </c>
      <c r="O54" s="102" t="s">
        <v>251</v>
      </c>
      <c r="P54" s="94" t="s">
        <v>142</v>
      </c>
      <c r="Q54" s="94" t="s">
        <v>143</v>
      </c>
      <c r="R54" s="93"/>
    </row>
    <row r="55" s="85" customFormat="1" ht="72" spans="1:18">
      <c r="A55" s="95" t="s">
        <v>106</v>
      </c>
      <c r="B55" s="95" t="s">
        <v>107</v>
      </c>
      <c r="C55" s="96" t="s">
        <v>144</v>
      </c>
      <c r="D55" s="95"/>
      <c r="E55" s="94" t="s">
        <v>252</v>
      </c>
      <c r="F55" s="94" t="s">
        <v>253</v>
      </c>
      <c r="G55" s="94" t="s">
        <v>32</v>
      </c>
      <c r="H55" s="94" t="s">
        <v>254</v>
      </c>
      <c r="I55" s="100">
        <v>62</v>
      </c>
      <c r="J55" s="100">
        <v>62</v>
      </c>
      <c r="K55" s="94"/>
      <c r="L55" s="94" t="s">
        <v>27</v>
      </c>
      <c r="M55" s="94">
        <v>236</v>
      </c>
      <c r="N55" s="94">
        <v>35</v>
      </c>
      <c r="O55" s="102" t="s">
        <v>255</v>
      </c>
      <c r="P55" s="94" t="s">
        <v>142</v>
      </c>
      <c r="Q55" s="94" t="s">
        <v>143</v>
      </c>
      <c r="R55" s="93"/>
    </row>
    <row r="56" s="85" customFormat="1" ht="72" spans="1:18">
      <c r="A56" s="95" t="s">
        <v>106</v>
      </c>
      <c r="B56" s="95" t="s">
        <v>107</v>
      </c>
      <c r="C56" s="96" t="s">
        <v>144</v>
      </c>
      <c r="D56" s="95"/>
      <c r="E56" s="94" t="s">
        <v>256</v>
      </c>
      <c r="F56" s="94" t="s">
        <v>257</v>
      </c>
      <c r="G56" s="94" t="s">
        <v>32</v>
      </c>
      <c r="H56" s="94" t="s">
        <v>258</v>
      </c>
      <c r="I56" s="100">
        <v>38.15</v>
      </c>
      <c r="J56" s="100">
        <v>38.15</v>
      </c>
      <c r="K56" s="94"/>
      <c r="L56" s="94" t="s">
        <v>27</v>
      </c>
      <c r="M56" s="94">
        <v>178</v>
      </c>
      <c r="N56" s="94">
        <v>11</v>
      </c>
      <c r="O56" s="102" t="s">
        <v>259</v>
      </c>
      <c r="P56" s="94" t="s">
        <v>142</v>
      </c>
      <c r="Q56" s="94" t="s">
        <v>143</v>
      </c>
      <c r="R56" s="93"/>
    </row>
    <row r="57" s="85" customFormat="1" ht="72" spans="1:18">
      <c r="A57" s="95" t="s">
        <v>106</v>
      </c>
      <c r="B57" s="95" t="s">
        <v>107</v>
      </c>
      <c r="C57" s="95" t="s">
        <v>144</v>
      </c>
      <c r="D57" s="95"/>
      <c r="E57" s="94" t="s">
        <v>260</v>
      </c>
      <c r="F57" s="94" t="s">
        <v>261</v>
      </c>
      <c r="G57" s="94" t="s">
        <v>262</v>
      </c>
      <c r="H57" s="94" t="s">
        <v>263</v>
      </c>
      <c r="I57" s="100">
        <v>29.2</v>
      </c>
      <c r="J57" s="100">
        <v>29.2</v>
      </c>
      <c r="K57" s="94"/>
      <c r="L57" s="94" t="s">
        <v>27</v>
      </c>
      <c r="M57" s="94">
        <v>294</v>
      </c>
      <c r="N57" s="94">
        <v>89</v>
      </c>
      <c r="O57" s="102" t="s">
        <v>264</v>
      </c>
      <c r="P57" s="94" t="s">
        <v>142</v>
      </c>
      <c r="Q57" s="94" t="s">
        <v>143</v>
      </c>
      <c r="R57" s="93"/>
    </row>
    <row r="58" s="85" customFormat="1" ht="72" spans="1:18">
      <c r="A58" s="95" t="s">
        <v>106</v>
      </c>
      <c r="B58" s="95" t="s">
        <v>107</v>
      </c>
      <c r="C58" s="96" t="s">
        <v>144</v>
      </c>
      <c r="D58" s="95"/>
      <c r="E58" s="94" t="s">
        <v>265</v>
      </c>
      <c r="F58" s="94" t="s">
        <v>266</v>
      </c>
      <c r="G58" s="94" t="s">
        <v>267</v>
      </c>
      <c r="H58" s="94" t="s">
        <v>268</v>
      </c>
      <c r="I58" s="100">
        <v>30</v>
      </c>
      <c r="J58" s="100">
        <v>30</v>
      </c>
      <c r="K58" s="94"/>
      <c r="L58" s="94" t="s">
        <v>27</v>
      </c>
      <c r="M58" s="94">
        <v>168</v>
      </c>
      <c r="N58" s="94">
        <v>54</v>
      </c>
      <c r="O58" s="102" t="s">
        <v>269</v>
      </c>
      <c r="P58" s="94" t="s">
        <v>142</v>
      </c>
      <c r="Q58" s="94" t="s">
        <v>143</v>
      </c>
      <c r="R58" s="93"/>
    </row>
    <row r="59" s="85" customFormat="1" ht="84" spans="1:18">
      <c r="A59" s="95" t="s">
        <v>106</v>
      </c>
      <c r="B59" s="95" t="s">
        <v>107</v>
      </c>
      <c r="C59" s="95" t="s">
        <v>108</v>
      </c>
      <c r="D59" s="95"/>
      <c r="E59" s="94" t="s">
        <v>270</v>
      </c>
      <c r="F59" s="94" t="s">
        <v>271</v>
      </c>
      <c r="G59" s="94" t="s">
        <v>267</v>
      </c>
      <c r="H59" s="94" t="s">
        <v>272</v>
      </c>
      <c r="I59" s="100">
        <v>38.8</v>
      </c>
      <c r="J59" s="100">
        <v>38.8</v>
      </c>
      <c r="K59" s="94"/>
      <c r="L59" s="94" t="s">
        <v>27</v>
      </c>
      <c r="M59" s="94">
        <v>306</v>
      </c>
      <c r="N59" s="94">
        <v>71</v>
      </c>
      <c r="O59" s="102" t="s">
        <v>273</v>
      </c>
      <c r="P59" s="94" t="s">
        <v>142</v>
      </c>
      <c r="Q59" s="94" t="s">
        <v>143</v>
      </c>
      <c r="R59" s="93"/>
    </row>
    <row r="60" s="85" customFormat="1" ht="84" spans="1:18">
      <c r="A60" s="95" t="s">
        <v>106</v>
      </c>
      <c r="B60" s="95" t="s">
        <v>107</v>
      </c>
      <c r="C60" s="95" t="s">
        <v>108</v>
      </c>
      <c r="D60" s="95"/>
      <c r="E60" s="94" t="s">
        <v>274</v>
      </c>
      <c r="F60" s="94" t="s">
        <v>275</v>
      </c>
      <c r="G60" s="94" t="s">
        <v>267</v>
      </c>
      <c r="H60" s="94" t="s">
        <v>276</v>
      </c>
      <c r="I60" s="100">
        <v>38.3</v>
      </c>
      <c r="J60" s="100">
        <v>38.3</v>
      </c>
      <c r="K60" s="94"/>
      <c r="L60" s="94" t="s">
        <v>27</v>
      </c>
      <c r="M60" s="94">
        <v>287</v>
      </c>
      <c r="N60" s="94">
        <v>91</v>
      </c>
      <c r="O60" s="102" t="s">
        <v>277</v>
      </c>
      <c r="P60" s="94" t="s">
        <v>142</v>
      </c>
      <c r="Q60" s="94" t="s">
        <v>143</v>
      </c>
      <c r="R60" s="93"/>
    </row>
    <row r="61" s="85" customFormat="1" ht="72" spans="1:18">
      <c r="A61" s="95" t="s">
        <v>106</v>
      </c>
      <c r="B61" s="95" t="s">
        <v>107</v>
      </c>
      <c r="C61" s="96" t="s">
        <v>144</v>
      </c>
      <c r="D61" s="95"/>
      <c r="E61" s="94" t="s">
        <v>278</v>
      </c>
      <c r="F61" s="94" t="s">
        <v>279</v>
      </c>
      <c r="G61" s="94" t="s">
        <v>267</v>
      </c>
      <c r="H61" s="94" t="s">
        <v>272</v>
      </c>
      <c r="I61" s="100">
        <v>49.2</v>
      </c>
      <c r="J61" s="100">
        <v>49.2</v>
      </c>
      <c r="K61" s="94"/>
      <c r="L61" s="94" t="s">
        <v>27</v>
      </c>
      <c r="M61" s="94">
        <v>306</v>
      </c>
      <c r="N61" s="94">
        <v>71</v>
      </c>
      <c r="O61" s="102" t="s">
        <v>280</v>
      </c>
      <c r="P61" s="94" t="s">
        <v>142</v>
      </c>
      <c r="Q61" s="94" t="s">
        <v>143</v>
      </c>
      <c r="R61" s="93"/>
    </row>
    <row r="62" s="85" customFormat="1" ht="72" spans="1:18">
      <c r="A62" s="95" t="s">
        <v>106</v>
      </c>
      <c r="B62" s="95" t="s">
        <v>107</v>
      </c>
      <c r="C62" s="96" t="s">
        <v>144</v>
      </c>
      <c r="D62" s="95"/>
      <c r="E62" s="94" t="s">
        <v>281</v>
      </c>
      <c r="F62" s="94" t="s">
        <v>282</v>
      </c>
      <c r="G62" s="94" t="s">
        <v>267</v>
      </c>
      <c r="H62" s="94" t="s">
        <v>283</v>
      </c>
      <c r="I62" s="100">
        <v>20</v>
      </c>
      <c r="J62" s="100">
        <v>20</v>
      </c>
      <c r="K62" s="94"/>
      <c r="L62" s="94" t="s">
        <v>27</v>
      </c>
      <c r="M62" s="94">
        <v>300</v>
      </c>
      <c r="N62" s="94">
        <v>20</v>
      </c>
      <c r="O62" s="102" t="s">
        <v>284</v>
      </c>
      <c r="P62" s="94" t="s">
        <v>142</v>
      </c>
      <c r="Q62" s="94" t="s">
        <v>143</v>
      </c>
      <c r="R62" s="93"/>
    </row>
    <row r="63" s="85" customFormat="1" ht="72" spans="1:18">
      <c r="A63" s="95" t="s">
        <v>106</v>
      </c>
      <c r="B63" s="95" t="s">
        <v>107</v>
      </c>
      <c r="C63" s="96" t="s">
        <v>144</v>
      </c>
      <c r="D63" s="95"/>
      <c r="E63" s="94" t="s">
        <v>285</v>
      </c>
      <c r="F63" s="94" t="s">
        <v>286</v>
      </c>
      <c r="G63" s="94" t="s">
        <v>267</v>
      </c>
      <c r="H63" s="94" t="s">
        <v>287</v>
      </c>
      <c r="I63" s="100">
        <v>25.9</v>
      </c>
      <c r="J63" s="100">
        <v>25.9</v>
      </c>
      <c r="K63" s="94"/>
      <c r="L63" s="94" t="s">
        <v>27</v>
      </c>
      <c r="M63" s="94">
        <v>323</v>
      </c>
      <c r="N63" s="94">
        <v>56</v>
      </c>
      <c r="O63" s="102" t="s">
        <v>288</v>
      </c>
      <c r="P63" s="94" t="s">
        <v>142</v>
      </c>
      <c r="Q63" s="94" t="s">
        <v>143</v>
      </c>
      <c r="R63" s="93"/>
    </row>
    <row r="64" s="85" customFormat="1" ht="72" spans="1:18">
      <c r="A64" s="95" t="s">
        <v>106</v>
      </c>
      <c r="B64" s="95" t="s">
        <v>107</v>
      </c>
      <c r="C64" s="96" t="s">
        <v>144</v>
      </c>
      <c r="D64" s="95"/>
      <c r="E64" s="94" t="s">
        <v>289</v>
      </c>
      <c r="F64" s="94" t="s">
        <v>290</v>
      </c>
      <c r="G64" s="94" t="s">
        <v>291</v>
      </c>
      <c r="H64" s="94" t="s">
        <v>292</v>
      </c>
      <c r="I64" s="100">
        <v>29</v>
      </c>
      <c r="J64" s="100">
        <v>29</v>
      </c>
      <c r="K64" s="94"/>
      <c r="L64" s="94" t="s">
        <v>27</v>
      </c>
      <c r="M64" s="94">
        <v>163</v>
      </c>
      <c r="N64" s="94">
        <v>27</v>
      </c>
      <c r="O64" s="102" t="s">
        <v>293</v>
      </c>
      <c r="P64" s="94" t="s">
        <v>142</v>
      </c>
      <c r="Q64" s="94" t="s">
        <v>143</v>
      </c>
      <c r="R64" s="93"/>
    </row>
    <row r="65" s="85" customFormat="1" ht="72" spans="1:18">
      <c r="A65" s="95" t="s">
        <v>106</v>
      </c>
      <c r="B65" s="95" t="s">
        <v>107</v>
      </c>
      <c r="C65" s="96" t="s">
        <v>144</v>
      </c>
      <c r="D65" s="95"/>
      <c r="E65" s="94" t="s">
        <v>294</v>
      </c>
      <c r="F65" s="94" t="s">
        <v>295</v>
      </c>
      <c r="G65" s="94" t="s">
        <v>291</v>
      </c>
      <c r="H65" s="94" t="s">
        <v>296</v>
      </c>
      <c r="I65" s="100">
        <v>70</v>
      </c>
      <c r="J65" s="100">
        <v>70</v>
      </c>
      <c r="K65" s="94"/>
      <c r="L65" s="94" t="s">
        <v>27</v>
      </c>
      <c r="M65" s="94">
        <v>501</v>
      </c>
      <c r="N65" s="94">
        <v>87</v>
      </c>
      <c r="O65" s="102" t="s">
        <v>297</v>
      </c>
      <c r="P65" s="94" t="s">
        <v>142</v>
      </c>
      <c r="Q65" s="94" t="s">
        <v>143</v>
      </c>
      <c r="R65" s="93"/>
    </row>
    <row r="66" s="85" customFormat="1" ht="78" customHeight="1" spans="1:18">
      <c r="A66" s="95" t="s">
        <v>106</v>
      </c>
      <c r="B66" s="95" t="s">
        <v>107</v>
      </c>
      <c r="C66" s="96" t="s">
        <v>144</v>
      </c>
      <c r="D66" s="95"/>
      <c r="E66" s="94" t="s">
        <v>298</v>
      </c>
      <c r="F66" s="94" t="s">
        <v>299</v>
      </c>
      <c r="G66" s="94" t="s">
        <v>291</v>
      </c>
      <c r="H66" s="94" t="s">
        <v>300</v>
      </c>
      <c r="I66" s="100">
        <v>59.95</v>
      </c>
      <c r="J66" s="100">
        <v>59.95</v>
      </c>
      <c r="K66" s="94"/>
      <c r="L66" s="94" t="s">
        <v>27</v>
      </c>
      <c r="M66" s="94">
        <v>263</v>
      </c>
      <c r="N66" s="94">
        <v>37</v>
      </c>
      <c r="O66" s="102" t="s">
        <v>301</v>
      </c>
      <c r="P66" s="94" t="s">
        <v>142</v>
      </c>
      <c r="Q66" s="94" t="s">
        <v>143</v>
      </c>
      <c r="R66" s="93"/>
    </row>
    <row r="67" s="85" customFormat="1" ht="89" customHeight="1" spans="1:18">
      <c r="A67" s="99" t="s">
        <v>106</v>
      </c>
      <c r="B67" s="99" t="s">
        <v>107</v>
      </c>
      <c r="C67" s="99" t="s">
        <v>108</v>
      </c>
      <c r="D67" s="95"/>
      <c r="E67" s="94" t="s">
        <v>302</v>
      </c>
      <c r="F67" s="94" t="s">
        <v>303</v>
      </c>
      <c r="G67" s="94" t="s">
        <v>291</v>
      </c>
      <c r="H67" s="94" t="s">
        <v>304</v>
      </c>
      <c r="I67" s="100">
        <v>35</v>
      </c>
      <c r="J67" s="100">
        <v>35</v>
      </c>
      <c r="K67" s="94"/>
      <c r="L67" s="94" t="s">
        <v>27</v>
      </c>
      <c r="M67" s="94">
        <v>179</v>
      </c>
      <c r="N67" s="94">
        <v>48</v>
      </c>
      <c r="O67" s="102" t="s">
        <v>305</v>
      </c>
      <c r="P67" s="94" t="s">
        <v>142</v>
      </c>
      <c r="Q67" s="94" t="s">
        <v>143</v>
      </c>
      <c r="R67" s="93"/>
    </row>
    <row r="68" s="85" customFormat="1" ht="72" spans="1:18">
      <c r="A68" s="99" t="s">
        <v>106</v>
      </c>
      <c r="B68" s="99" t="s">
        <v>107</v>
      </c>
      <c r="C68" s="96" t="s">
        <v>144</v>
      </c>
      <c r="D68" s="95"/>
      <c r="E68" s="94" t="s">
        <v>306</v>
      </c>
      <c r="F68" s="94" t="s">
        <v>307</v>
      </c>
      <c r="G68" s="94" t="s">
        <v>65</v>
      </c>
      <c r="H68" s="94" t="s">
        <v>308</v>
      </c>
      <c r="I68" s="100">
        <v>40</v>
      </c>
      <c r="J68" s="100">
        <v>40</v>
      </c>
      <c r="K68" s="94"/>
      <c r="L68" s="94" t="s">
        <v>27</v>
      </c>
      <c r="M68" s="94" t="s">
        <v>309</v>
      </c>
      <c r="N68" s="94" t="s">
        <v>310</v>
      </c>
      <c r="O68" s="102" t="s">
        <v>311</v>
      </c>
      <c r="P68" s="94" t="s">
        <v>142</v>
      </c>
      <c r="Q68" s="94" t="s">
        <v>143</v>
      </c>
      <c r="R68" s="93"/>
    </row>
    <row r="69" s="85" customFormat="1" ht="84" spans="1:18">
      <c r="A69" s="95" t="s">
        <v>106</v>
      </c>
      <c r="B69" s="95" t="s">
        <v>107</v>
      </c>
      <c r="C69" s="95" t="s">
        <v>108</v>
      </c>
      <c r="D69" s="95"/>
      <c r="E69" s="94" t="s">
        <v>312</v>
      </c>
      <c r="F69" s="94" t="s">
        <v>313</v>
      </c>
      <c r="G69" s="94" t="s">
        <v>95</v>
      </c>
      <c r="H69" s="94" t="s">
        <v>314</v>
      </c>
      <c r="I69" s="100">
        <v>46.5</v>
      </c>
      <c r="J69" s="100">
        <v>46.5</v>
      </c>
      <c r="K69" s="94"/>
      <c r="L69" s="94" t="s">
        <v>27</v>
      </c>
      <c r="M69" s="94" t="s">
        <v>315</v>
      </c>
      <c r="N69" s="94" t="s">
        <v>316</v>
      </c>
      <c r="O69" s="102" t="s">
        <v>317</v>
      </c>
      <c r="P69" s="94" t="s">
        <v>142</v>
      </c>
      <c r="Q69" s="94" t="s">
        <v>143</v>
      </c>
      <c r="R69" s="93"/>
    </row>
    <row r="70" s="85" customFormat="1" ht="72" spans="1:18">
      <c r="A70" s="95" t="s">
        <v>106</v>
      </c>
      <c r="B70" s="95" t="s">
        <v>107</v>
      </c>
      <c r="C70" s="95" t="s">
        <v>144</v>
      </c>
      <c r="D70" s="96"/>
      <c r="E70" s="100" t="s">
        <v>318</v>
      </c>
      <c r="F70" s="95" t="s">
        <v>319</v>
      </c>
      <c r="G70" s="99" t="s">
        <v>103</v>
      </c>
      <c r="H70" s="95" t="s">
        <v>320</v>
      </c>
      <c r="I70" s="105">
        <v>30</v>
      </c>
      <c r="J70" s="100">
        <v>30</v>
      </c>
      <c r="K70" s="106"/>
      <c r="L70" s="99" t="s">
        <v>27</v>
      </c>
      <c r="M70" s="96">
        <v>392</v>
      </c>
      <c r="N70" s="96">
        <v>178</v>
      </c>
      <c r="O70" s="107" t="s">
        <v>321</v>
      </c>
      <c r="P70" s="94" t="s">
        <v>142</v>
      </c>
      <c r="Q70" s="94" t="s">
        <v>143</v>
      </c>
      <c r="R70" s="93"/>
    </row>
    <row r="71" s="85" customFormat="1" ht="72" spans="1:18">
      <c r="A71" s="95" t="s">
        <v>106</v>
      </c>
      <c r="B71" s="95" t="s">
        <v>107</v>
      </c>
      <c r="C71" s="95" t="s">
        <v>144</v>
      </c>
      <c r="D71" s="95"/>
      <c r="E71" s="94" t="s">
        <v>322</v>
      </c>
      <c r="F71" s="94" t="s">
        <v>323</v>
      </c>
      <c r="G71" s="94" t="s">
        <v>37</v>
      </c>
      <c r="H71" s="94" t="s">
        <v>324</v>
      </c>
      <c r="I71" s="100">
        <v>23.45</v>
      </c>
      <c r="J71" s="100">
        <v>23.45</v>
      </c>
      <c r="K71" s="94"/>
      <c r="L71" s="94" t="s">
        <v>27</v>
      </c>
      <c r="M71" s="94" t="s">
        <v>325</v>
      </c>
      <c r="N71" s="94" t="s">
        <v>326</v>
      </c>
      <c r="O71" s="102" t="s">
        <v>327</v>
      </c>
      <c r="P71" s="94" t="s">
        <v>142</v>
      </c>
      <c r="Q71" s="94" t="s">
        <v>143</v>
      </c>
      <c r="R71" s="93"/>
    </row>
    <row r="72" s="85" customFormat="1" ht="84" spans="1:18">
      <c r="A72" s="95" t="s">
        <v>106</v>
      </c>
      <c r="B72" s="95" t="s">
        <v>107</v>
      </c>
      <c r="C72" s="95" t="s">
        <v>108</v>
      </c>
      <c r="D72" s="103"/>
      <c r="E72" s="95" t="s">
        <v>328</v>
      </c>
      <c r="F72" s="95" t="s">
        <v>329</v>
      </c>
      <c r="G72" s="95" t="s">
        <v>147</v>
      </c>
      <c r="H72" s="95" t="s">
        <v>330</v>
      </c>
      <c r="I72" s="105">
        <v>36</v>
      </c>
      <c r="J72" s="105">
        <v>36</v>
      </c>
      <c r="K72" s="104"/>
      <c r="L72" s="104" t="s">
        <v>27</v>
      </c>
      <c r="M72" s="95">
        <v>96</v>
      </c>
      <c r="N72" s="95">
        <v>29</v>
      </c>
      <c r="O72" s="95" t="s">
        <v>331</v>
      </c>
      <c r="P72" s="104" t="s">
        <v>332</v>
      </c>
      <c r="Q72" s="94" t="s">
        <v>143</v>
      </c>
      <c r="R72" s="93"/>
    </row>
    <row r="73" s="85" customFormat="1" ht="84" spans="1:18">
      <c r="A73" s="95" t="s">
        <v>106</v>
      </c>
      <c r="B73" s="95" t="s">
        <v>107</v>
      </c>
      <c r="C73" s="95" t="s">
        <v>108</v>
      </c>
      <c r="D73" s="103"/>
      <c r="E73" s="95" t="s">
        <v>333</v>
      </c>
      <c r="F73" s="95" t="s">
        <v>334</v>
      </c>
      <c r="G73" s="95" t="s">
        <v>111</v>
      </c>
      <c r="H73" s="95" t="s">
        <v>335</v>
      </c>
      <c r="I73" s="105">
        <v>36</v>
      </c>
      <c r="J73" s="105">
        <v>36</v>
      </c>
      <c r="K73" s="104"/>
      <c r="L73" s="104" t="s">
        <v>27</v>
      </c>
      <c r="M73" s="95">
        <v>2183</v>
      </c>
      <c r="N73" s="95">
        <v>40</v>
      </c>
      <c r="O73" s="95" t="s">
        <v>336</v>
      </c>
      <c r="P73" s="104" t="s">
        <v>332</v>
      </c>
      <c r="Q73" s="94" t="s">
        <v>143</v>
      </c>
      <c r="R73" s="93"/>
    </row>
    <row r="74" s="85" customFormat="1" ht="84" spans="1:18">
      <c r="A74" s="95" t="s">
        <v>106</v>
      </c>
      <c r="B74" s="95" t="s">
        <v>107</v>
      </c>
      <c r="C74" s="95" t="s">
        <v>108</v>
      </c>
      <c r="D74" s="103"/>
      <c r="E74" s="95" t="s">
        <v>337</v>
      </c>
      <c r="F74" s="95" t="s">
        <v>338</v>
      </c>
      <c r="G74" s="95" t="s">
        <v>208</v>
      </c>
      <c r="H74" s="95" t="s">
        <v>339</v>
      </c>
      <c r="I74" s="105">
        <v>35</v>
      </c>
      <c r="J74" s="105">
        <v>35</v>
      </c>
      <c r="K74" s="104"/>
      <c r="L74" s="104" t="s">
        <v>27</v>
      </c>
      <c r="M74" s="95">
        <v>378</v>
      </c>
      <c r="N74" s="95">
        <v>80</v>
      </c>
      <c r="O74" s="95" t="s">
        <v>340</v>
      </c>
      <c r="P74" s="104" t="s">
        <v>332</v>
      </c>
      <c r="Q74" s="94" t="s">
        <v>143</v>
      </c>
      <c r="R74" s="93"/>
    </row>
    <row r="75" s="85" customFormat="1" ht="84" spans="1:18">
      <c r="A75" s="95" t="s">
        <v>106</v>
      </c>
      <c r="B75" s="95" t="s">
        <v>107</v>
      </c>
      <c r="C75" s="95" t="s">
        <v>108</v>
      </c>
      <c r="D75" s="103"/>
      <c r="E75" s="95" t="s">
        <v>341</v>
      </c>
      <c r="F75" s="95" t="s">
        <v>342</v>
      </c>
      <c r="G75" s="95" t="s">
        <v>208</v>
      </c>
      <c r="H75" s="95" t="s">
        <v>343</v>
      </c>
      <c r="I75" s="105">
        <v>35</v>
      </c>
      <c r="J75" s="105">
        <v>35</v>
      </c>
      <c r="K75" s="104"/>
      <c r="L75" s="104" t="s">
        <v>27</v>
      </c>
      <c r="M75" s="95">
        <v>296</v>
      </c>
      <c r="N75" s="95">
        <v>65</v>
      </c>
      <c r="O75" s="94" t="s">
        <v>344</v>
      </c>
      <c r="P75" s="104" t="s">
        <v>332</v>
      </c>
      <c r="Q75" s="94" t="s">
        <v>143</v>
      </c>
      <c r="R75" s="93"/>
    </row>
    <row r="76" s="85" customFormat="1" ht="72" spans="1:18">
      <c r="A76" s="95" t="s">
        <v>106</v>
      </c>
      <c r="B76" s="95" t="s">
        <v>107</v>
      </c>
      <c r="C76" s="95" t="s">
        <v>144</v>
      </c>
      <c r="D76" s="103"/>
      <c r="E76" s="95" t="s">
        <v>345</v>
      </c>
      <c r="F76" s="95" t="s">
        <v>346</v>
      </c>
      <c r="G76" s="95" t="s">
        <v>37</v>
      </c>
      <c r="H76" s="95" t="s">
        <v>42</v>
      </c>
      <c r="I76" s="99">
        <v>44.39</v>
      </c>
      <c r="J76" s="99">
        <v>44.39</v>
      </c>
      <c r="K76" s="104"/>
      <c r="L76" s="104" t="s">
        <v>27</v>
      </c>
      <c r="M76" s="99">
        <v>224</v>
      </c>
      <c r="N76" s="99">
        <v>59</v>
      </c>
      <c r="O76" s="94" t="s">
        <v>347</v>
      </c>
      <c r="P76" s="104" t="s">
        <v>332</v>
      </c>
      <c r="Q76" s="94" t="s">
        <v>143</v>
      </c>
      <c r="R76" s="93"/>
    </row>
    <row r="77" s="85" customFormat="1" ht="84" spans="1:18">
      <c r="A77" s="95" t="s">
        <v>106</v>
      </c>
      <c r="B77" s="95" t="s">
        <v>107</v>
      </c>
      <c r="C77" s="95" t="s">
        <v>108</v>
      </c>
      <c r="D77" s="103"/>
      <c r="E77" s="95" t="s">
        <v>348</v>
      </c>
      <c r="F77" s="95" t="s">
        <v>349</v>
      </c>
      <c r="G77" s="95" t="s">
        <v>291</v>
      </c>
      <c r="H77" s="95" t="s">
        <v>304</v>
      </c>
      <c r="I77" s="105">
        <v>10</v>
      </c>
      <c r="J77" s="105">
        <v>10</v>
      </c>
      <c r="K77" s="104"/>
      <c r="L77" s="104" t="s">
        <v>27</v>
      </c>
      <c r="M77" s="95">
        <v>179</v>
      </c>
      <c r="N77" s="95">
        <v>48</v>
      </c>
      <c r="O77" s="95" t="s">
        <v>350</v>
      </c>
      <c r="P77" s="104" t="s">
        <v>332</v>
      </c>
      <c r="Q77" s="94" t="s">
        <v>143</v>
      </c>
      <c r="R77" s="93"/>
    </row>
    <row r="78" s="85" customFormat="1" ht="84" spans="1:18">
      <c r="A78" s="95" t="s">
        <v>106</v>
      </c>
      <c r="B78" s="95" t="s">
        <v>107</v>
      </c>
      <c r="C78" s="95" t="s">
        <v>108</v>
      </c>
      <c r="D78" s="103"/>
      <c r="E78" s="95" t="s">
        <v>351</v>
      </c>
      <c r="F78" s="95" t="s">
        <v>352</v>
      </c>
      <c r="G78" s="95" t="s">
        <v>291</v>
      </c>
      <c r="H78" s="95" t="s">
        <v>300</v>
      </c>
      <c r="I78" s="105">
        <v>38</v>
      </c>
      <c r="J78" s="105">
        <v>38</v>
      </c>
      <c r="K78" s="104"/>
      <c r="L78" s="104" t="s">
        <v>27</v>
      </c>
      <c r="M78" s="95">
        <v>256</v>
      </c>
      <c r="N78" s="95">
        <v>37</v>
      </c>
      <c r="O78" s="95" t="s">
        <v>353</v>
      </c>
      <c r="P78" s="104" t="s">
        <v>332</v>
      </c>
      <c r="Q78" s="94" t="s">
        <v>143</v>
      </c>
      <c r="R78" s="93"/>
    </row>
    <row r="79" s="85" customFormat="1" ht="84" spans="1:18">
      <c r="A79" s="95" t="s">
        <v>106</v>
      </c>
      <c r="B79" s="95" t="s">
        <v>107</v>
      </c>
      <c r="C79" s="95" t="s">
        <v>108</v>
      </c>
      <c r="D79" s="103"/>
      <c r="E79" s="95" t="s">
        <v>354</v>
      </c>
      <c r="F79" s="95" t="s">
        <v>355</v>
      </c>
      <c r="G79" s="95" t="s">
        <v>175</v>
      </c>
      <c r="H79" s="95" t="s">
        <v>356</v>
      </c>
      <c r="I79" s="105">
        <v>20</v>
      </c>
      <c r="J79" s="105">
        <v>20</v>
      </c>
      <c r="K79" s="108"/>
      <c r="L79" s="104" t="s">
        <v>27</v>
      </c>
      <c r="M79" s="95">
        <v>168</v>
      </c>
      <c r="N79" s="95">
        <v>23</v>
      </c>
      <c r="O79" s="95" t="s">
        <v>357</v>
      </c>
      <c r="P79" s="104" t="s">
        <v>332</v>
      </c>
      <c r="Q79" s="94" t="s">
        <v>143</v>
      </c>
      <c r="R79" s="93"/>
    </row>
    <row r="80" s="85" customFormat="1" ht="72" spans="1:18">
      <c r="A80" s="95" t="s">
        <v>106</v>
      </c>
      <c r="B80" s="95" t="s">
        <v>107</v>
      </c>
      <c r="C80" s="95" t="s">
        <v>144</v>
      </c>
      <c r="D80" s="103"/>
      <c r="E80" s="94" t="s">
        <v>358</v>
      </c>
      <c r="F80" s="94" t="s">
        <v>359</v>
      </c>
      <c r="G80" s="94" t="s">
        <v>156</v>
      </c>
      <c r="H80" s="94" t="s">
        <v>360</v>
      </c>
      <c r="I80" s="105">
        <v>45.88</v>
      </c>
      <c r="J80" s="105">
        <v>45.88</v>
      </c>
      <c r="K80" s="103"/>
      <c r="L80" s="104" t="s">
        <v>27</v>
      </c>
      <c r="M80" s="99">
        <v>345</v>
      </c>
      <c r="N80" s="99">
        <v>89</v>
      </c>
      <c r="O80" s="94" t="s">
        <v>361</v>
      </c>
      <c r="P80" s="104" t="s">
        <v>332</v>
      </c>
      <c r="Q80" s="94" t="s">
        <v>143</v>
      </c>
      <c r="R80" s="93"/>
    </row>
    <row r="81" s="85" customFormat="1" ht="84" spans="1:18">
      <c r="A81" s="95" t="s">
        <v>106</v>
      </c>
      <c r="B81" s="95" t="s">
        <v>107</v>
      </c>
      <c r="C81" s="95" t="s">
        <v>108</v>
      </c>
      <c r="D81" s="103"/>
      <c r="E81" s="95" t="s">
        <v>362</v>
      </c>
      <c r="F81" s="95" t="s">
        <v>363</v>
      </c>
      <c r="G81" s="95" t="s">
        <v>262</v>
      </c>
      <c r="H81" s="95" t="s">
        <v>364</v>
      </c>
      <c r="I81" s="105">
        <v>35</v>
      </c>
      <c r="J81" s="105">
        <v>35</v>
      </c>
      <c r="K81" s="108"/>
      <c r="L81" s="104" t="s">
        <v>27</v>
      </c>
      <c r="M81" s="99">
        <v>435</v>
      </c>
      <c r="N81" s="99">
        <v>134</v>
      </c>
      <c r="O81" s="95" t="s">
        <v>365</v>
      </c>
      <c r="P81" s="104" t="s">
        <v>332</v>
      </c>
      <c r="Q81" s="94" t="s">
        <v>143</v>
      </c>
      <c r="R81" s="93"/>
    </row>
    <row r="82" s="85" customFormat="1" ht="84" spans="1:18">
      <c r="A82" s="95" t="s">
        <v>106</v>
      </c>
      <c r="B82" s="95" t="s">
        <v>107</v>
      </c>
      <c r="C82" s="95" t="s">
        <v>108</v>
      </c>
      <c r="D82" s="103"/>
      <c r="E82" s="94" t="s">
        <v>366</v>
      </c>
      <c r="F82" s="94" t="s">
        <v>367</v>
      </c>
      <c r="G82" s="94" t="s">
        <v>95</v>
      </c>
      <c r="H82" s="94" t="s">
        <v>368</v>
      </c>
      <c r="I82" s="105">
        <v>43</v>
      </c>
      <c r="J82" s="105">
        <v>43</v>
      </c>
      <c r="K82" s="108"/>
      <c r="L82" s="104" t="s">
        <v>27</v>
      </c>
      <c r="M82" s="99">
        <v>179</v>
      </c>
      <c r="N82" s="99">
        <v>82</v>
      </c>
      <c r="O82" s="94" t="s">
        <v>369</v>
      </c>
      <c r="P82" s="104" t="s">
        <v>332</v>
      </c>
      <c r="Q82" s="94" t="s">
        <v>143</v>
      </c>
      <c r="R82" s="93"/>
    </row>
    <row r="83" s="85" customFormat="1" ht="84" spans="1:18">
      <c r="A83" s="95" t="s">
        <v>106</v>
      </c>
      <c r="B83" s="95" t="s">
        <v>107</v>
      </c>
      <c r="C83" s="95" t="s">
        <v>108</v>
      </c>
      <c r="D83" s="103"/>
      <c r="E83" s="94" t="s">
        <v>370</v>
      </c>
      <c r="F83" s="94" t="s">
        <v>371</v>
      </c>
      <c r="G83" s="94" t="s">
        <v>65</v>
      </c>
      <c r="H83" s="94" t="s">
        <v>372</v>
      </c>
      <c r="I83" s="105">
        <v>41.73</v>
      </c>
      <c r="J83" s="105">
        <v>41.73</v>
      </c>
      <c r="K83" s="104"/>
      <c r="L83" s="104" t="s">
        <v>27</v>
      </c>
      <c r="M83" s="94" t="s">
        <v>373</v>
      </c>
      <c r="N83" s="94" t="s">
        <v>374</v>
      </c>
      <c r="O83" s="94" t="s">
        <v>375</v>
      </c>
      <c r="P83" s="104" t="s">
        <v>332</v>
      </c>
      <c r="Q83" s="94" t="s">
        <v>143</v>
      </c>
      <c r="R83" s="93"/>
    </row>
    <row r="84" s="85" customFormat="1" ht="84" spans="1:18">
      <c r="A84" s="95" t="s">
        <v>106</v>
      </c>
      <c r="B84" s="95" t="s">
        <v>107</v>
      </c>
      <c r="C84" s="95" t="s">
        <v>108</v>
      </c>
      <c r="D84" s="103"/>
      <c r="E84" s="94" t="s">
        <v>376</v>
      </c>
      <c r="F84" s="94" t="s">
        <v>377</v>
      </c>
      <c r="G84" s="94" t="s">
        <v>291</v>
      </c>
      <c r="H84" s="94" t="s">
        <v>378</v>
      </c>
      <c r="I84" s="105">
        <v>40</v>
      </c>
      <c r="J84" s="105">
        <v>40</v>
      </c>
      <c r="K84" s="103"/>
      <c r="L84" s="104" t="s">
        <v>27</v>
      </c>
      <c r="M84" s="94" t="s">
        <v>379</v>
      </c>
      <c r="N84" s="94" t="s">
        <v>380</v>
      </c>
      <c r="O84" s="105" t="s">
        <v>381</v>
      </c>
      <c r="P84" s="104" t="s">
        <v>332</v>
      </c>
      <c r="Q84" s="94" t="s">
        <v>143</v>
      </c>
      <c r="R84" s="93"/>
    </row>
    <row r="85" s="85" customFormat="1" ht="84" spans="1:18">
      <c r="A85" s="95" t="s">
        <v>106</v>
      </c>
      <c r="B85" s="95" t="s">
        <v>107</v>
      </c>
      <c r="C85" s="95" t="s">
        <v>108</v>
      </c>
      <c r="D85" s="103"/>
      <c r="E85" s="94" t="s">
        <v>382</v>
      </c>
      <c r="F85" s="94" t="s">
        <v>383</v>
      </c>
      <c r="G85" s="94" t="s">
        <v>65</v>
      </c>
      <c r="H85" s="94" t="s">
        <v>384</v>
      </c>
      <c r="I85" s="105">
        <v>61</v>
      </c>
      <c r="J85" s="105">
        <v>61</v>
      </c>
      <c r="K85" s="104"/>
      <c r="L85" s="104" t="s">
        <v>27</v>
      </c>
      <c r="M85" s="94" t="s">
        <v>385</v>
      </c>
      <c r="N85" s="94" t="s">
        <v>310</v>
      </c>
      <c r="O85" s="105" t="s">
        <v>386</v>
      </c>
      <c r="P85" s="104" t="s">
        <v>332</v>
      </c>
      <c r="Q85" s="94" t="s">
        <v>143</v>
      </c>
      <c r="R85" s="93"/>
    </row>
    <row r="86" s="85" customFormat="1" ht="84" spans="1:18">
      <c r="A86" s="95" t="s">
        <v>106</v>
      </c>
      <c r="B86" s="95" t="s">
        <v>107</v>
      </c>
      <c r="C86" s="95" t="s">
        <v>108</v>
      </c>
      <c r="D86" s="103"/>
      <c r="E86" s="94" t="s">
        <v>387</v>
      </c>
      <c r="F86" s="94" t="s">
        <v>388</v>
      </c>
      <c r="G86" s="94" t="s">
        <v>95</v>
      </c>
      <c r="H86" s="99" t="s">
        <v>389</v>
      </c>
      <c r="I86" s="105">
        <v>48.5</v>
      </c>
      <c r="J86" s="105">
        <v>48.5</v>
      </c>
      <c r="K86" s="104"/>
      <c r="L86" s="104" t="s">
        <v>27</v>
      </c>
      <c r="M86" s="94" t="s">
        <v>390</v>
      </c>
      <c r="N86" s="94" t="s">
        <v>391</v>
      </c>
      <c r="O86" s="94" t="s">
        <v>392</v>
      </c>
      <c r="P86" s="104" t="s">
        <v>332</v>
      </c>
      <c r="Q86" s="94" t="s">
        <v>143</v>
      </c>
      <c r="R86" s="93"/>
    </row>
    <row r="87" s="85" customFormat="1" ht="72" spans="1:18">
      <c r="A87" s="95" t="s">
        <v>106</v>
      </c>
      <c r="B87" s="95" t="s">
        <v>107</v>
      </c>
      <c r="C87" s="95" t="s">
        <v>144</v>
      </c>
      <c r="D87" s="103"/>
      <c r="E87" s="94" t="s">
        <v>393</v>
      </c>
      <c r="F87" s="94" t="s">
        <v>394</v>
      </c>
      <c r="G87" s="94" t="s">
        <v>95</v>
      </c>
      <c r="H87" s="99" t="s">
        <v>389</v>
      </c>
      <c r="I87" s="105">
        <v>45</v>
      </c>
      <c r="J87" s="105">
        <v>45</v>
      </c>
      <c r="K87" s="104"/>
      <c r="L87" s="104" t="s">
        <v>27</v>
      </c>
      <c r="M87" s="94" t="s">
        <v>390</v>
      </c>
      <c r="N87" s="94" t="s">
        <v>391</v>
      </c>
      <c r="O87" s="94" t="s">
        <v>395</v>
      </c>
      <c r="P87" s="104" t="s">
        <v>332</v>
      </c>
      <c r="Q87" s="94" t="s">
        <v>143</v>
      </c>
      <c r="R87" s="93"/>
    </row>
    <row r="88" s="85" customFormat="1" ht="84" spans="1:18">
      <c r="A88" s="95" t="s">
        <v>106</v>
      </c>
      <c r="B88" s="95" t="s">
        <v>107</v>
      </c>
      <c r="C88" s="95" t="s">
        <v>108</v>
      </c>
      <c r="D88" s="103"/>
      <c r="E88" s="94" t="s">
        <v>396</v>
      </c>
      <c r="F88" s="94" t="s">
        <v>397</v>
      </c>
      <c r="G88" s="94" t="s">
        <v>95</v>
      </c>
      <c r="H88" s="94" t="s">
        <v>398</v>
      </c>
      <c r="I88" s="105">
        <v>35</v>
      </c>
      <c r="J88" s="105">
        <v>35</v>
      </c>
      <c r="K88" s="104"/>
      <c r="L88" s="104" t="s">
        <v>27</v>
      </c>
      <c r="M88" s="99">
        <v>207</v>
      </c>
      <c r="N88" s="99">
        <v>85</v>
      </c>
      <c r="O88" s="94" t="s">
        <v>399</v>
      </c>
      <c r="P88" s="104" t="s">
        <v>332</v>
      </c>
      <c r="Q88" s="94" t="s">
        <v>143</v>
      </c>
      <c r="R88" s="93"/>
    </row>
    <row r="89" s="85" customFormat="1" ht="84" spans="1:18">
      <c r="A89" s="95" t="s">
        <v>106</v>
      </c>
      <c r="B89" s="95" t="s">
        <v>107</v>
      </c>
      <c r="C89" s="95" t="s">
        <v>108</v>
      </c>
      <c r="D89" s="103"/>
      <c r="E89" s="94" t="s">
        <v>400</v>
      </c>
      <c r="F89" s="94" t="s">
        <v>377</v>
      </c>
      <c r="G89" s="94" t="s">
        <v>103</v>
      </c>
      <c r="H89" s="94" t="s">
        <v>401</v>
      </c>
      <c r="I89" s="105">
        <v>40</v>
      </c>
      <c r="J89" s="105">
        <v>40</v>
      </c>
      <c r="K89" s="104"/>
      <c r="L89" s="104" t="s">
        <v>27</v>
      </c>
      <c r="M89" s="99">
        <v>261</v>
      </c>
      <c r="N89" s="99">
        <v>35</v>
      </c>
      <c r="O89" s="94" t="s">
        <v>402</v>
      </c>
      <c r="P89" s="104" t="s">
        <v>332</v>
      </c>
      <c r="Q89" s="94" t="s">
        <v>143</v>
      </c>
      <c r="R89" s="93"/>
    </row>
    <row r="90" s="85" customFormat="1" ht="84" spans="1:18">
      <c r="A90" s="95" t="s">
        <v>106</v>
      </c>
      <c r="B90" s="95" t="s">
        <v>107</v>
      </c>
      <c r="C90" s="95" t="s">
        <v>108</v>
      </c>
      <c r="D90" s="103"/>
      <c r="E90" s="94" t="s">
        <v>403</v>
      </c>
      <c r="F90" s="94" t="s">
        <v>404</v>
      </c>
      <c r="G90" s="94" t="s">
        <v>170</v>
      </c>
      <c r="H90" s="94" t="s">
        <v>405</v>
      </c>
      <c r="I90" s="105">
        <v>47</v>
      </c>
      <c r="J90" s="105">
        <v>47</v>
      </c>
      <c r="K90" s="104"/>
      <c r="L90" s="104" t="s">
        <v>27</v>
      </c>
      <c r="M90" s="99">
        <v>206</v>
      </c>
      <c r="N90" s="99">
        <v>65</v>
      </c>
      <c r="O90" s="94" t="s">
        <v>406</v>
      </c>
      <c r="P90" s="104" t="s">
        <v>332</v>
      </c>
      <c r="Q90" s="94" t="s">
        <v>143</v>
      </c>
      <c r="R90" s="93"/>
    </row>
    <row r="91" s="85" customFormat="1" ht="72" spans="1:18">
      <c r="A91" s="95" t="s">
        <v>106</v>
      </c>
      <c r="B91" s="95" t="s">
        <v>107</v>
      </c>
      <c r="C91" s="95" t="s">
        <v>159</v>
      </c>
      <c r="D91" s="103"/>
      <c r="E91" s="95" t="s">
        <v>407</v>
      </c>
      <c r="F91" s="95" t="s">
        <v>408</v>
      </c>
      <c r="G91" s="95" t="s">
        <v>117</v>
      </c>
      <c r="H91" s="95" t="s">
        <v>409</v>
      </c>
      <c r="I91" s="105">
        <v>20</v>
      </c>
      <c r="J91" s="105">
        <v>20</v>
      </c>
      <c r="K91" s="104"/>
      <c r="L91" s="104" t="s">
        <v>27</v>
      </c>
      <c r="M91" s="95">
        <v>188</v>
      </c>
      <c r="N91" s="95">
        <v>46</v>
      </c>
      <c r="O91" s="95" t="s">
        <v>410</v>
      </c>
      <c r="P91" s="104" t="s">
        <v>332</v>
      </c>
      <c r="Q91" s="94" t="s">
        <v>143</v>
      </c>
      <c r="R91" s="93"/>
    </row>
    <row r="92" s="85" customFormat="1" ht="72" spans="1:18">
      <c r="A92" s="95" t="s">
        <v>106</v>
      </c>
      <c r="B92" s="95" t="s">
        <v>107</v>
      </c>
      <c r="C92" s="95" t="s">
        <v>159</v>
      </c>
      <c r="D92" s="103"/>
      <c r="E92" s="94" t="s">
        <v>411</v>
      </c>
      <c r="F92" s="94" t="s">
        <v>412</v>
      </c>
      <c r="G92" s="94" t="s">
        <v>175</v>
      </c>
      <c r="H92" s="94" t="s">
        <v>413</v>
      </c>
      <c r="I92" s="105">
        <v>30</v>
      </c>
      <c r="J92" s="105">
        <v>30</v>
      </c>
      <c r="K92" s="104"/>
      <c r="L92" s="104" t="s">
        <v>27</v>
      </c>
      <c r="M92" s="94" t="s">
        <v>414</v>
      </c>
      <c r="N92" s="94" t="s">
        <v>391</v>
      </c>
      <c r="O92" s="94" t="s">
        <v>415</v>
      </c>
      <c r="P92" s="104" t="s">
        <v>332</v>
      </c>
      <c r="Q92" s="94" t="s">
        <v>143</v>
      </c>
      <c r="R92" s="93"/>
    </row>
    <row r="93" s="85" customFormat="1" ht="72" spans="1:18">
      <c r="A93" s="95" t="s">
        <v>106</v>
      </c>
      <c r="B93" s="95" t="s">
        <v>107</v>
      </c>
      <c r="C93" s="95" t="s">
        <v>159</v>
      </c>
      <c r="D93" s="103"/>
      <c r="E93" s="94" t="s">
        <v>416</v>
      </c>
      <c r="F93" s="94" t="s">
        <v>417</v>
      </c>
      <c r="G93" s="94" t="s">
        <v>175</v>
      </c>
      <c r="H93" s="94" t="s">
        <v>418</v>
      </c>
      <c r="I93" s="105">
        <v>48</v>
      </c>
      <c r="J93" s="105">
        <v>48</v>
      </c>
      <c r="K93" s="104"/>
      <c r="L93" s="104" t="s">
        <v>27</v>
      </c>
      <c r="M93" s="99">
        <v>161</v>
      </c>
      <c r="N93" s="99">
        <v>20</v>
      </c>
      <c r="O93" s="94" t="s">
        <v>419</v>
      </c>
      <c r="P93" s="104" t="s">
        <v>332</v>
      </c>
      <c r="Q93" s="94" t="s">
        <v>143</v>
      </c>
      <c r="R93" s="93"/>
    </row>
    <row r="94" s="85" customFormat="1" ht="72" spans="1:18">
      <c r="A94" s="95" t="s">
        <v>106</v>
      </c>
      <c r="B94" s="95" t="s">
        <v>107</v>
      </c>
      <c r="C94" s="95" t="s">
        <v>159</v>
      </c>
      <c r="D94" s="103"/>
      <c r="E94" s="94" t="s">
        <v>420</v>
      </c>
      <c r="F94" s="94" t="s">
        <v>421</v>
      </c>
      <c r="G94" s="94" t="s">
        <v>156</v>
      </c>
      <c r="H94" s="94" t="s">
        <v>422</v>
      </c>
      <c r="I94" s="105">
        <v>29.4</v>
      </c>
      <c r="J94" s="105">
        <v>29.4</v>
      </c>
      <c r="K94" s="104"/>
      <c r="L94" s="104" t="s">
        <v>27</v>
      </c>
      <c r="M94" s="99">
        <v>329</v>
      </c>
      <c r="N94" s="99">
        <v>112</v>
      </c>
      <c r="O94" s="94" t="s">
        <v>423</v>
      </c>
      <c r="P94" s="104" t="s">
        <v>332</v>
      </c>
      <c r="Q94" s="94" t="s">
        <v>143</v>
      </c>
      <c r="R94" s="93"/>
    </row>
    <row r="95" s="85" customFormat="1" ht="72" spans="1:18">
      <c r="A95" s="95" t="s">
        <v>106</v>
      </c>
      <c r="B95" s="95" t="s">
        <v>107</v>
      </c>
      <c r="C95" s="95" t="s">
        <v>159</v>
      </c>
      <c r="D95" s="103"/>
      <c r="E95" s="94" t="s">
        <v>424</v>
      </c>
      <c r="F95" s="94" t="s">
        <v>425</v>
      </c>
      <c r="G95" s="94" t="s">
        <v>52</v>
      </c>
      <c r="H95" s="94" t="s">
        <v>131</v>
      </c>
      <c r="I95" s="105">
        <v>65</v>
      </c>
      <c r="J95" s="105">
        <v>65</v>
      </c>
      <c r="K95" s="104"/>
      <c r="L95" s="104" t="s">
        <v>27</v>
      </c>
      <c r="M95" s="99">
        <v>76</v>
      </c>
      <c r="N95" s="99">
        <v>64</v>
      </c>
      <c r="O95" s="94" t="s">
        <v>426</v>
      </c>
      <c r="P95" s="104" t="s">
        <v>332</v>
      </c>
      <c r="Q95" s="94" t="s">
        <v>143</v>
      </c>
      <c r="R95" s="93"/>
    </row>
    <row r="96" s="85" customFormat="1" ht="72" spans="1:18">
      <c r="A96" s="95" t="s">
        <v>106</v>
      </c>
      <c r="B96" s="95" t="s">
        <v>107</v>
      </c>
      <c r="C96" s="95" t="s">
        <v>144</v>
      </c>
      <c r="D96" s="103"/>
      <c r="E96" s="94" t="s">
        <v>427</v>
      </c>
      <c r="F96" s="94" t="s">
        <v>428</v>
      </c>
      <c r="G96" s="94" t="s">
        <v>147</v>
      </c>
      <c r="H96" s="94" t="s">
        <v>429</v>
      </c>
      <c r="I96" s="105">
        <v>45</v>
      </c>
      <c r="J96" s="105">
        <v>45</v>
      </c>
      <c r="K96" s="104"/>
      <c r="L96" s="104" t="s">
        <v>27</v>
      </c>
      <c r="M96" s="95">
        <v>171</v>
      </c>
      <c r="N96" s="95">
        <v>90</v>
      </c>
      <c r="O96" s="94" t="s">
        <v>430</v>
      </c>
      <c r="P96" s="104" t="s">
        <v>332</v>
      </c>
      <c r="Q96" s="94" t="s">
        <v>143</v>
      </c>
      <c r="R96" s="93"/>
    </row>
    <row r="97" s="85" customFormat="1" ht="72" spans="1:18">
      <c r="A97" s="95" t="s">
        <v>106</v>
      </c>
      <c r="B97" s="95" t="s">
        <v>107</v>
      </c>
      <c r="C97" s="95" t="s">
        <v>144</v>
      </c>
      <c r="D97" s="103"/>
      <c r="E97" s="94" t="s">
        <v>431</v>
      </c>
      <c r="F97" s="94" t="s">
        <v>432</v>
      </c>
      <c r="G97" s="94" t="s">
        <v>37</v>
      </c>
      <c r="H97" s="94" t="s">
        <v>433</v>
      </c>
      <c r="I97" s="105">
        <v>37.5</v>
      </c>
      <c r="J97" s="105">
        <v>37.5</v>
      </c>
      <c r="K97" s="104"/>
      <c r="L97" s="104" t="s">
        <v>27</v>
      </c>
      <c r="M97" s="99">
        <v>370</v>
      </c>
      <c r="N97" s="99">
        <v>91</v>
      </c>
      <c r="O97" s="94" t="s">
        <v>434</v>
      </c>
      <c r="P97" s="104" t="s">
        <v>332</v>
      </c>
      <c r="Q97" s="94" t="s">
        <v>143</v>
      </c>
      <c r="R97" s="93"/>
    </row>
    <row r="98" s="85" customFormat="1" ht="72" spans="1:18">
      <c r="A98" s="95" t="s">
        <v>106</v>
      </c>
      <c r="B98" s="95" t="s">
        <v>107</v>
      </c>
      <c r="C98" s="95" t="s">
        <v>144</v>
      </c>
      <c r="D98" s="103"/>
      <c r="E98" s="94" t="s">
        <v>435</v>
      </c>
      <c r="F98" s="94" t="s">
        <v>436</v>
      </c>
      <c r="G98" s="94" t="s">
        <v>262</v>
      </c>
      <c r="H98" s="94" t="s">
        <v>437</v>
      </c>
      <c r="I98" s="105">
        <v>43</v>
      </c>
      <c r="J98" s="105">
        <v>43</v>
      </c>
      <c r="K98" s="104"/>
      <c r="L98" s="104" t="s">
        <v>27</v>
      </c>
      <c r="M98" s="94" t="s">
        <v>438</v>
      </c>
      <c r="N98" s="94" t="s">
        <v>439</v>
      </c>
      <c r="O98" s="94" t="s">
        <v>440</v>
      </c>
      <c r="P98" s="104" t="s">
        <v>332</v>
      </c>
      <c r="Q98" s="94" t="s">
        <v>143</v>
      </c>
      <c r="R98" s="93"/>
    </row>
    <row r="99" s="85" customFormat="1" ht="72" spans="1:18">
      <c r="A99" s="95" t="s">
        <v>106</v>
      </c>
      <c r="B99" s="95" t="s">
        <v>107</v>
      </c>
      <c r="C99" s="95" t="s">
        <v>144</v>
      </c>
      <c r="D99" s="104"/>
      <c r="E99" s="94" t="s">
        <v>441</v>
      </c>
      <c r="F99" s="94" t="s">
        <v>442</v>
      </c>
      <c r="G99" s="94" t="s">
        <v>156</v>
      </c>
      <c r="H99" s="94" t="s">
        <v>422</v>
      </c>
      <c r="I99" s="105">
        <v>49.6</v>
      </c>
      <c r="J99" s="105">
        <v>49.6</v>
      </c>
      <c r="K99" s="108"/>
      <c r="L99" s="104" t="s">
        <v>27</v>
      </c>
      <c r="M99" s="99">
        <v>329</v>
      </c>
      <c r="N99" s="99">
        <v>112</v>
      </c>
      <c r="O99" s="94" t="s">
        <v>443</v>
      </c>
      <c r="P99" s="104" t="s">
        <v>332</v>
      </c>
      <c r="Q99" s="94" t="s">
        <v>143</v>
      </c>
      <c r="R99" s="93"/>
    </row>
    <row r="100" s="85" customFormat="1" ht="72" spans="1:18">
      <c r="A100" s="95" t="s">
        <v>106</v>
      </c>
      <c r="B100" s="95" t="s">
        <v>107</v>
      </c>
      <c r="C100" s="95" t="s">
        <v>144</v>
      </c>
      <c r="D100" s="104"/>
      <c r="E100" s="94" t="s">
        <v>444</v>
      </c>
      <c r="F100" s="94" t="s">
        <v>445</v>
      </c>
      <c r="G100" s="94" t="s">
        <v>95</v>
      </c>
      <c r="H100" s="99" t="s">
        <v>96</v>
      </c>
      <c r="I100" s="105">
        <v>49</v>
      </c>
      <c r="J100" s="105">
        <v>49</v>
      </c>
      <c r="K100" s="108"/>
      <c r="L100" s="104" t="s">
        <v>27</v>
      </c>
      <c r="M100" s="95">
        <v>550</v>
      </c>
      <c r="N100" s="95">
        <v>261</v>
      </c>
      <c r="O100" s="94" t="s">
        <v>446</v>
      </c>
      <c r="P100" s="104" t="s">
        <v>332</v>
      </c>
      <c r="Q100" s="94" t="s">
        <v>143</v>
      </c>
      <c r="R100" s="93"/>
    </row>
    <row r="101" s="85" customFormat="1" ht="84" spans="1:18">
      <c r="A101" s="95" t="s">
        <v>106</v>
      </c>
      <c r="B101" s="95" t="s">
        <v>107</v>
      </c>
      <c r="C101" s="95" t="s">
        <v>108</v>
      </c>
      <c r="D101" s="103"/>
      <c r="E101" s="94" t="s">
        <v>447</v>
      </c>
      <c r="F101" s="94" t="s">
        <v>448</v>
      </c>
      <c r="G101" s="103" t="s">
        <v>267</v>
      </c>
      <c r="H101" s="104" t="s">
        <v>449</v>
      </c>
      <c r="I101" s="104">
        <v>40.5</v>
      </c>
      <c r="J101" s="104">
        <v>40.5</v>
      </c>
      <c r="K101" s="104"/>
      <c r="L101" s="104" t="s">
        <v>27</v>
      </c>
      <c r="M101" s="104">
        <v>220</v>
      </c>
      <c r="N101" s="104">
        <v>47</v>
      </c>
      <c r="O101" s="94" t="s">
        <v>450</v>
      </c>
      <c r="P101" s="104" t="s">
        <v>332</v>
      </c>
      <c r="Q101" s="94" t="s">
        <v>143</v>
      </c>
      <c r="R101" s="93"/>
    </row>
    <row r="102" s="85" customFormat="1" ht="72" spans="1:18">
      <c r="A102" s="95" t="s">
        <v>106</v>
      </c>
      <c r="B102" s="95" t="s">
        <v>107</v>
      </c>
      <c r="C102" s="95" t="s">
        <v>451</v>
      </c>
      <c r="D102" s="95"/>
      <c r="E102" s="95" t="s">
        <v>452</v>
      </c>
      <c r="F102" s="95" t="s">
        <v>453</v>
      </c>
      <c r="G102" s="95" t="s">
        <v>267</v>
      </c>
      <c r="H102" s="95" t="s">
        <v>272</v>
      </c>
      <c r="I102" s="95">
        <v>19.35</v>
      </c>
      <c r="J102" s="95">
        <v>19.35</v>
      </c>
      <c r="K102" s="95"/>
      <c r="L102" s="95" t="s">
        <v>27</v>
      </c>
      <c r="M102" s="95">
        <v>306</v>
      </c>
      <c r="N102" s="98"/>
      <c r="O102" s="95" t="s">
        <v>454</v>
      </c>
      <c r="P102" s="95" t="s">
        <v>455</v>
      </c>
      <c r="Q102" s="95" t="s">
        <v>455</v>
      </c>
      <c r="R102" s="93"/>
    </row>
    <row r="103" s="85" customFormat="1" ht="72" spans="1:18">
      <c r="A103" s="95" t="s">
        <v>106</v>
      </c>
      <c r="B103" s="95" t="s">
        <v>107</v>
      </c>
      <c r="C103" s="95" t="s">
        <v>451</v>
      </c>
      <c r="D103" s="95"/>
      <c r="E103" s="95" t="s">
        <v>456</v>
      </c>
      <c r="F103" s="95" t="s">
        <v>457</v>
      </c>
      <c r="G103" s="95" t="s">
        <v>267</v>
      </c>
      <c r="H103" s="95" t="s">
        <v>458</v>
      </c>
      <c r="I103" s="95">
        <v>10.9</v>
      </c>
      <c r="J103" s="95">
        <v>10.9</v>
      </c>
      <c r="K103" s="95"/>
      <c r="L103" s="95" t="s">
        <v>27</v>
      </c>
      <c r="M103" s="95">
        <v>90</v>
      </c>
      <c r="N103" s="98"/>
      <c r="O103" s="95" t="s">
        <v>459</v>
      </c>
      <c r="P103" s="95" t="s">
        <v>455</v>
      </c>
      <c r="Q103" s="95" t="s">
        <v>455</v>
      </c>
      <c r="R103" s="93"/>
    </row>
    <row r="104" s="85" customFormat="1" ht="72" spans="1:18">
      <c r="A104" s="95" t="s">
        <v>106</v>
      </c>
      <c r="B104" s="95" t="s">
        <v>107</v>
      </c>
      <c r="C104" s="95" t="s">
        <v>451</v>
      </c>
      <c r="D104" s="95"/>
      <c r="E104" s="95" t="s">
        <v>460</v>
      </c>
      <c r="F104" s="95" t="s">
        <v>461</v>
      </c>
      <c r="G104" s="95" t="s">
        <v>37</v>
      </c>
      <c r="H104" s="95" t="s">
        <v>46</v>
      </c>
      <c r="I104" s="95">
        <v>30.73</v>
      </c>
      <c r="J104" s="95">
        <v>30.73</v>
      </c>
      <c r="K104" s="95"/>
      <c r="L104" s="95" t="s">
        <v>27</v>
      </c>
      <c r="M104" s="95">
        <v>292</v>
      </c>
      <c r="N104" s="98"/>
      <c r="O104" s="95" t="s">
        <v>462</v>
      </c>
      <c r="P104" s="95" t="s">
        <v>455</v>
      </c>
      <c r="Q104" s="95" t="s">
        <v>455</v>
      </c>
      <c r="R104" s="93"/>
    </row>
    <row r="105" s="85" customFormat="1" ht="72" spans="1:18">
      <c r="A105" s="95" t="s">
        <v>106</v>
      </c>
      <c r="B105" s="95" t="s">
        <v>107</v>
      </c>
      <c r="C105" s="95" t="s">
        <v>451</v>
      </c>
      <c r="D105" s="95"/>
      <c r="E105" s="95" t="s">
        <v>463</v>
      </c>
      <c r="F105" s="95" t="s">
        <v>464</v>
      </c>
      <c r="G105" s="95" t="s">
        <v>117</v>
      </c>
      <c r="H105" s="95" t="s">
        <v>465</v>
      </c>
      <c r="I105" s="95">
        <v>4.9</v>
      </c>
      <c r="J105" s="95">
        <v>4.9</v>
      </c>
      <c r="K105" s="95"/>
      <c r="L105" s="95" t="s">
        <v>27</v>
      </c>
      <c r="M105" s="95">
        <v>199</v>
      </c>
      <c r="N105" s="98"/>
      <c r="O105" s="95" t="s">
        <v>466</v>
      </c>
      <c r="P105" s="95" t="s">
        <v>455</v>
      </c>
      <c r="Q105" s="95" t="s">
        <v>455</v>
      </c>
      <c r="R105" s="93"/>
    </row>
    <row r="106" s="85" customFormat="1" ht="72" spans="1:18">
      <c r="A106" s="95" t="s">
        <v>106</v>
      </c>
      <c r="B106" s="95" t="s">
        <v>107</v>
      </c>
      <c r="C106" s="95" t="s">
        <v>451</v>
      </c>
      <c r="D106" s="95"/>
      <c r="E106" s="95" t="s">
        <v>467</v>
      </c>
      <c r="F106" s="95" t="s">
        <v>468</v>
      </c>
      <c r="G106" s="95" t="s">
        <v>65</v>
      </c>
      <c r="H106" s="95" t="s">
        <v>469</v>
      </c>
      <c r="I106" s="95">
        <v>7.99</v>
      </c>
      <c r="J106" s="95">
        <v>7.99</v>
      </c>
      <c r="K106" s="95"/>
      <c r="L106" s="95" t="s">
        <v>27</v>
      </c>
      <c r="M106" s="95">
        <v>190</v>
      </c>
      <c r="N106" s="98"/>
      <c r="O106" s="95" t="s">
        <v>470</v>
      </c>
      <c r="P106" s="95" t="s">
        <v>455</v>
      </c>
      <c r="Q106" s="95" t="s">
        <v>455</v>
      </c>
      <c r="R106" s="109"/>
    </row>
    <row r="107" s="85" customFormat="1" ht="103" customHeight="1" spans="1:18">
      <c r="A107" s="95" t="s">
        <v>106</v>
      </c>
      <c r="B107" s="95" t="s">
        <v>107</v>
      </c>
      <c r="C107" s="95" t="s">
        <v>451</v>
      </c>
      <c r="D107" s="95"/>
      <c r="E107" s="95" t="s">
        <v>471</v>
      </c>
      <c r="F107" s="95" t="s">
        <v>472</v>
      </c>
      <c r="G107" s="95" t="s">
        <v>65</v>
      </c>
      <c r="H107" s="95" t="s">
        <v>91</v>
      </c>
      <c r="I107" s="95">
        <v>102.43</v>
      </c>
      <c r="J107" s="95">
        <v>102.43</v>
      </c>
      <c r="K107" s="95"/>
      <c r="L107" s="95" t="s">
        <v>27</v>
      </c>
      <c r="M107" s="95">
        <v>241</v>
      </c>
      <c r="N107" s="98"/>
      <c r="O107" s="95" t="s">
        <v>473</v>
      </c>
      <c r="P107" s="95" t="s">
        <v>455</v>
      </c>
      <c r="Q107" s="95" t="s">
        <v>455</v>
      </c>
      <c r="R107" s="93"/>
    </row>
    <row r="108" s="85" customFormat="1" ht="72" spans="1:18">
      <c r="A108" s="95" t="s">
        <v>106</v>
      </c>
      <c r="B108" s="95" t="s">
        <v>107</v>
      </c>
      <c r="C108" s="95" t="s">
        <v>451</v>
      </c>
      <c r="D108" s="95"/>
      <c r="E108" s="95" t="s">
        <v>474</v>
      </c>
      <c r="F108" s="95" t="s">
        <v>475</v>
      </c>
      <c r="G108" s="95" t="s">
        <v>65</v>
      </c>
      <c r="H108" s="95" t="s">
        <v>476</v>
      </c>
      <c r="I108" s="95">
        <v>8.63</v>
      </c>
      <c r="J108" s="95">
        <v>8.63</v>
      </c>
      <c r="K108" s="95"/>
      <c r="L108" s="95" t="s">
        <v>27</v>
      </c>
      <c r="M108" s="95">
        <v>136</v>
      </c>
      <c r="N108" s="98"/>
      <c r="O108" s="95" t="s">
        <v>477</v>
      </c>
      <c r="P108" s="95" t="s">
        <v>455</v>
      </c>
      <c r="Q108" s="95" t="s">
        <v>455</v>
      </c>
      <c r="R108" s="93"/>
    </row>
    <row r="109" s="85" customFormat="1" ht="72" spans="1:18">
      <c r="A109" s="95" t="s">
        <v>106</v>
      </c>
      <c r="B109" s="95" t="s">
        <v>107</v>
      </c>
      <c r="C109" s="95" t="s">
        <v>451</v>
      </c>
      <c r="D109" s="95"/>
      <c r="E109" s="95" t="s">
        <v>478</v>
      </c>
      <c r="F109" s="95" t="s">
        <v>479</v>
      </c>
      <c r="G109" s="95" t="s">
        <v>291</v>
      </c>
      <c r="H109" s="95" t="s">
        <v>480</v>
      </c>
      <c r="I109" s="95">
        <v>11.8</v>
      </c>
      <c r="J109" s="95">
        <v>11.8</v>
      </c>
      <c r="K109" s="95"/>
      <c r="L109" s="95" t="s">
        <v>27</v>
      </c>
      <c r="M109" s="95">
        <v>263</v>
      </c>
      <c r="N109" s="98"/>
      <c r="O109" s="95" t="s">
        <v>481</v>
      </c>
      <c r="P109" s="95" t="s">
        <v>455</v>
      </c>
      <c r="Q109" s="95" t="s">
        <v>455</v>
      </c>
      <c r="R109" s="109"/>
    </row>
    <row r="110" s="85" customFormat="1" ht="80" customHeight="1" spans="1:18">
      <c r="A110" s="95" t="s">
        <v>106</v>
      </c>
      <c r="B110" s="95" t="s">
        <v>107</v>
      </c>
      <c r="C110" s="95" t="s">
        <v>451</v>
      </c>
      <c r="D110" s="95"/>
      <c r="E110" s="95" t="s">
        <v>482</v>
      </c>
      <c r="F110" s="95" t="s">
        <v>483</v>
      </c>
      <c r="G110" s="95" t="s">
        <v>139</v>
      </c>
      <c r="H110" s="95" t="s">
        <v>484</v>
      </c>
      <c r="I110" s="95">
        <v>45.96</v>
      </c>
      <c r="J110" s="95">
        <v>13.79</v>
      </c>
      <c r="K110" s="99">
        <v>32.17</v>
      </c>
      <c r="L110" s="95" t="s">
        <v>27</v>
      </c>
      <c r="M110" s="95">
        <v>210</v>
      </c>
      <c r="N110" s="98"/>
      <c r="O110" s="95" t="s">
        <v>485</v>
      </c>
      <c r="P110" s="95" t="s">
        <v>455</v>
      </c>
      <c r="Q110" s="95" t="s">
        <v>455</v>
      </c>
      <c r="R110" s="93"/>
    </row>
    <row r="111" s="85" customFormat="1" ht="72" spans="1:18">
      <c r="A111" s="95" t="s">
        <v>106</v>
      </c>
      <c r="B111" s="95" t="s">
        <v>107</v>
      </c>
      <c r="C111" s="95" t="s">
        <v>451</v>
      </c>
      <c r="D111" s="95"/>
      <c r="E111" s="95" t="s">
        <v>486</v>
      </c>
      <c r="F111" s="95" t="s">
        <v>487</v>
      </c>
      <c r="G111" s="95" t="s">
        <v>103</v>
      </c>
      <c r="H111" s="95" t="s">
        <v>488</v>
      </c>
      <c r="I111" s="95">
        <v>17.2</v>
      </c>
      <c r="J111" s="95">
        <v>17.2</v>
      </c>
      <c r="K111" s="99"/>
      <c r="L111" s="95" t="s">
        <v>27</v>
      </c>
      <c r="M111" s="95">
        <v>257</v>
      </c>
      <c r="N111" s="98"/>
      <c r="O111" s="95" t="s">
        <v>489</v>
      </c>
      <c r="P111" s="95" t="s">
        <v>455</v>
      </c>
      <c r="Q111" s="95" t="s">
        <v>455</v>
      </c>
      <c r="R111" s="93"/>
    </row>
    <row r="112" s="85" customFormat="1" ht="72" spans="1:18">
      <c r="A112" s="95" t="s">
        <v>106</v>
      </c>
      <c r="B112" s="95" t="s">
        <v>107</v>
      </c>
      <c r="C112" s="95" t="s">
        <v>451</v>
      </c>
      <c r="D112" s="95"/>
      <c r="E112" s="95" t="s">
        <v>490</v>
      </c>
      <c r="F112" s="95" t="s">
        <v>491</v>
      </c>
      <c r="G112" s="95" t="s">
        <v>37</v>
      </c>
      <c r="H112" s="95" t="s">
        <v>492</v>
      </c>
      <c r="I112" s="95">
        <v>17.76</v>
      </c>
      <c r="J112" s="95">
        <v>17.76</v>
      </c>
      <c r="K112" s="99"/>
      <c r="L112" s="95" t="s">
        <v>27</v>
      </c>
      <c r="M112" s="95">
        <v>68</v>
      </c>
      <c r="N112" s="98"/>
      <c r="O112" s="95" t="s">
        <v>493</v>
      </c>
      <c r="P112" s="95" t="s">
        <v>455</v>
      </c>
      <c r="Q112" s="95" t="s">
        <v>455</v>
      </c>
      <c r="R112" s="93"/>
    </row>
    <row r="113" s="85" customFormat="1" ht="124" customHeight="1" spans="1:18">
      <c r="A113" s="95" t="s">
        <v>106</v>
      </c>
      <c r="B113" s="95" t="s">
        <v>107</v>
      </c>
      <c r="C113" s="95" t="s">
        <v>451</v>
      </c>
      <c r="D113" s="95"/>
      <c r="E113" s="95" t="s">
        <v>494</v>
      </c>
      <c r="F113" s="95" t="s">
        <v>495</v>
      </c>
      <c r="G113" s="95" t="s">
        <v>170</v>
      </c>
      <c r="H113" s="95" t="s">
        <v>496</v>
      </c>
      <c r="I113" s="95">
        <v>80.08</v>
      </c>
      <c r="J113" s="95">
        <v>24.02</v>
      </c>
      <c r="K113" s="99">
        <v>56.06</v>
      </c>
      <c r="L113" s="95" t="s">
        <v>27</v>
      </c>
      <c r="M113" s="95">
        <v>127</v>
      </c>
      <c r="N113" s="98"/>
      <c r="O113" s="95" t="s">
        <v>497</v>
      </c>
      <c r="P113" s="95" t="s">
        <v>455</v>
      </c>
      <c r="Q113" s="95" t="s">
        <v>455</v>
      </c>
      <c r="R113" s="93"/>
    </row>
    <row r="114" s="85" customFormat="1" ht="108" spans="1:18">
      <c r="A114" s="95" t="s">
        <v>106</v>
      </c>
      <c r="B114" s="95" t="s">
        <v>107</v>
      </c>
      <c r="C114" s="95" t="s">
        <v>451</v>
      </c>
      <c r="D114" s="95"/>
      <c r="E114" s="95" t="s">
        <v>498</v>
      </c>
      <c r="F114" s="95" t="s">
        <v>499</v>
      </c>
      <c r="G114" s="95" t="s">
        <v>156</v>
      </c>
      <c r="H114" s="95" t="s">
        <v>500</v>
      </c>
      <c r="I114" s="95">
        <v>69.73</v>
      </c>
      <c r="J114" s="95">
        <v>69.73</v>
      </c>
      <c r="K114" s="99"/>
      <c r="L114" s="95" t="s">
        <v>27</v>
      </c>
      <c r="M114" s="95">
        <v>157</v>
      </c>
      <c r="N114" s="98"/>
      <c r="O114" s="95" t="s">
        <v>501</v>
      </c>
      <c r="P114" s="95" t="s">
        <v>455</v>
      </c>
      <c r="Q114" s="95" t="s">
        <v>455</v>
      </c>
      <c r="R114" s="93"/>
    </row>
    <row r="115" s="85" customFormat="1" ht="72" spans="1:18">
      <c r="A115" s="95" t="s">
        <v>106</v>
      </c>
      <c r="B115" s="95" t="s">
        <v>107</v>
      </c>
      <c r="C115" s="95" t="s">
        <v>451</v>
      </c>
      <c r="D115" s="95"/>
      <c r="E115" s="95" t="s">
        <v>502</v>
      </c>
      <c r="F115" s="95" t="s">
        <v>503</v>
      </c>
      <c r="G115" s="95" t="s">
        <v>139</v>
      </c>
      <c r="H115" s="95" t="s">
        <v>504</v>
      </c>
      <c r="I115" s="95">
        <v>78.11</v>
      </c>
      <c r="J115" s="95">
        <v>23.43</v>
      </c>
      <c r="K115" s="99">
        <v>54.68</v>
      </c>
      <c r="L115" s="95" t="s">
        <v>27</v>
      </c>
      <c r="M115" s="95">
        <v>252</v>
      </c>
      <c r="N115" s="98"/>
      <c r="O115" s="95" t="s">
        <v>505</v>
      </c>
      <c r="P115" s="95" t="s">
        <v>455</v>
      </c>
      <c r="Q115" s="95" t="s">
        <v>455</v>
      </c>
      <c r="R115" s="93"/>
    </row>
    <row r="116" s="85" customFormat="1" ht="72" spans="1:18">
      <c r="A116" s="95" t="s">
        <v>106</v>
      </c>
      <c r="B116" s="95" t="s">
        <v>107</v>
      </c>
      <c r="C116" s="95" t="s">
        <v>451</v>
      </c>
      <c r="D116" s="95"/>
      <c r="E116" s="95" t="s">
        <v>506</v>
      </c>
      <c r="F116" s="95" t="s">
        <v>507</v>
      </c>
      <c r="G116" s="95" t="s">
        <v>208</v>
      </c>
      <c r="H116" s="95" t="s">
        <v>508</v>
      </c>
      <c r="I116" s="95">
        <v>26.3</v>
      </c>
      <c r="J116" s="95">
        <v>7.89</v>
      </c>
      <c r="K116" s="99">
        <v>18.41</v>
      </c>
      <c r="L116" s="95" t="s">
        <v>27</v>
      </c>
      <c r="M116" s="95">
        <v>156</v>
      </c>
      <c r="N116" s="98"/>
      <c r="O116" s="95" t="s">
        <v>509</v>
      </c>
      <c r="P116" s="95" t="s">
        <v>455</v>
      </c>
      <c r="Q116" s="95" t="s">
        <v>455</v>
      </c>
      <c r="R116" s="93"/>
    </row>
    <row r="117" s="85" customFormat="1" ht="72" spans="1:18">
      <c r="A117" s="95" t="s">
        <v>106</v>
      </c>
      <c r="B117" s="95" t="s">
        <v>107</v>
      </c>
      <c r="C117" s="95" t="s">
        <v>451</v>
      </c>
      <c r="D117" s="95"/>
      <c r="E117" s="95" t="s">
        <v>510</v>
      </c>
      <c r="F117" s="95" t="s">
        <v>511</v>
      </c>
      <c r="G117" s="95" t="s">
        <v>291</v>
      </c>
      <c r="H117" s="95" t="s">
        <v>378</v>
      </c>
      <c r="I117" s="95">
        <v>6.98</v>
      </c>
      <c r="J117" s="95">
        <v>6.98</v>
      </c>
      <c r="K117" s="99"/>
      <c r="L117" s="95" t="s">
        <v>27</v>
      </c>
      <c r="M117" s="95">
        <v>206</v>
      </c>
      <c r="N117" s="98"/>
      <c r="O117" s="95" t="s">
        <v>512</v>
      </c>
      <c r="P117" s="95" t="s">
        <v>455</v>
      </c>
      <c r="Q117" s="95" t="s">
        <v>455</v>
      </c>
      <c r="R117" s="93"/>
    </row>
    <row r="118" s="85" customFormat="1" ht="72" spans="1:18">
      <c r="A118" s="95" t="s">
        <v>106</v>
      </c>
      <c r="B118" s="95" t="s">
        <v>107</v>
      </c>
      <c r="C118" s="95" t="s">
        <v>451</v>
      </c>
      <c r="D118" s="95"/>
      <c r="E118" s="95" t="s">
        <v>513</v>
      </c>
      <c r="F118" s="95" t="s">
        <v>514</v>
      </c>
      <c r="G118" s="95" t="s">
        <v>291</v>
      </c>
      <c r="H118" s="95" t="s">
        <v>515</v>
      </c>
      <c r="I118" s="95">
        <v>11.92</v>
      </c>
      <c r="J118" s="95">
        <v>11.92</v>
      </c>
      <c r="K118" s="99"/>
      <c r="L118" s="95" t="s">
        <v>27</v>
      </c>
      <c r="M118" s="95">
        <v>70</v>
      </c>
      <c r="N118" s="98"/>
      <c r="O118" s="95" t="s">
        <v>516</v>
      </c>
      <c r="P118" s="95" t="s">
        <v>455</v>
      </c>
      <c r="Q118" s="95" t="s">
        <v>455</v>
      </c>
      <c r="R118" s="93"/>
    </row>
    <row r="119" s="85" customFormat="1" ht="72" spans="1:18">
      <c r="A119" s="95" t="s">
        <v>106</v>
      </c>
      <c r="B119" s="95" t="s">
        <v>107</v>
      </c>
      <c r="C119" s="95" t="s">
        <v>451</v>
      </c>
      <c r="D119" s="95"/>
      <c r="E119" s="95" t="s">
        <v>517</v>
      </c>
      <c r="F119" s="95" t="s">
        <v>518</v>
      </c>
      <c r="G119" s="95" t="s">
        <v>291</v>
      </c>
      <c r="H119" s="95" t="s">
        <v>519</v>
      </c>
      <c r="I119" s="95">
        <v>15.66</v>
      </c>
      <c r="J119" s="95">
        <v>15.66</v>
      </c>
      <c r="K119" s="95"/>
      <c r="L119" s="95" t="s">
        <v>27</v>
      </c>
      <c r="M119" s="95">
        <v>70</v>
      </c>
      <c r="N119" s="98"/>
      <c r="O119" s="95" t="s">
        <v>520</v>
      </c>
      <c r="P119" s="95" t="s">
        <v>455</v>
      </c>
      <c r="Q119" s="95" t="s">
        <v>455</v>
      </c>
      <c r="R119" s="93"/>
    </row>
    <row r="120" s="85" customFormat="1" ht="120" spans="1:18">
      <c r="A120" s="95" t="s">
        <v>106</v>
      </c>
      <c r="B120" s="95" t="s">
        <v>107</v>
      </c>
      <c r="C120" s="95" t="s">
        <v>451</v>
      </c>
      <c r="D120" s="95"/>
      <c r="E120" s="95" t="s">
        <v>521</v>
      </c>
      <c r="F120" s="95" t="s">
        <v>522</v>
      </c>
      <c r="G120" s="95" t="s">
        <v>95</v>
      </c>
      <c r="H120" s="95" t="s">
        <v>523</v>
      </c>
      <c r="I120" s="95">
        <v>44.15</v>
      </c>
      <c r="J120" s="95">
        <v>44.15</v>
      </c>
      <c r="K120" s="95"/>
      <c r="L120" s="95" t="s">
        <v>27</v>
      </c>
      <c r="M120" s="95">
        <v>166</v>
      </c>
      <c r="N120" s="98"/>
      <c r="O120" s="95" t="s">
        <v>524</v>
      </c>
      <c r="P120" s="95" t="s">
        <v>455</v>
      </c>
      <c r="Q120" s="95" t="s">
        <v>455</v>
      </c>
      <c r="R120" s="93"/>
    </row>
    <row r="121" s="85" customFormat="1" ht="72" spans="1:18">
      <c r="A121" s="95" t="s">
        <v>106</v>
      </c>
      <c r="B121" s="95" t="s">
        <v>107</v>
      </c>
      <c r="C121" s="95" t="s">
        <v>451</v>
      </c>
      <c r="D121" s="95"/>
      <c r="E121" s="95" t="s">
        <v>525</v>
      </c>
      <c r="F121" s="95" t="s">
        <v>526</v>
      </c>
      <c r="G121" s="95" t="s">
        <v>208</v>
      </c>
      <c r="H121" s="95" t="s">
        <v>527</v>
      </c>
      <c r="I121" s="95">
        <v>8.38</v>
      </c>
      <c r="J121" s="95">
        <v>8.38</v>
      </c>
      <c r="K121" s="95"/>
      <c r="L121" s="95" t="s">
        <v>27</v>
      </c>
      <c r="M121" s="95">
        <v>176</v>
      </c>
      <c r="N121" s="98"/>
      <c r="O121" s="95" t="s">
        <v>528</v>
      </c>
      <c r="P121" s="95" t="s">
        <v>455</v>
      </c>
      <c r="Q121" s="95" t="s">
        <v>455</v>
      </c>
      <c r="R121" s="93"/>
    </row>
    <row r="122" s="85" customFormat="1" ht="72" spans="1:18">
      <c r="A122" s="95" t="s">
        <v>106</v>
      </c>
      <c r="B122" s="95" t="s">
        <v>107</v>
      </c>
      <c r="C122" s="95" t="s">
        <v>451</v>
      </c>
      <c r="D122" s="95"/>
      <c r="E122" s="95" t="s">
        <v>529</v>
      </c>
      <c r="F122" s="95" t="s">
        <v>530</v>
      </c>
      <c r="G122" s="95" t="s">
        <v>208</v>
      </c>
      <c r="H122" s="95" t="s">
        <v>531</v>
      </c>
      <c r="I122" s="95">
        <v>8.03</v>
      </c>
      <c r="J122" s="95">
        <v>8.03</v>
      </c>
      <c r="K122" s="95"/>
      <c r="L122" s="95" t="s">
        <v>27</v>
      </c>
      <c r="M122" s="95">
        <v>269</v>
      </c>
      <c r="N122" s="98"/>
      <c r="O122" s="95" t="s">
        <v>532</v>
      </c>
      <c r="P122" s="95" t="s">
        <v>455</v>
      </c>
      <c r="Q122" s="95" t="s">
        <v>455</v>
      </c>
      <c r="R122" s="93"/>
    </row>
    <row r="123" s="85" customFormat="1" ht="72" spans="1:18">
      <c r="A123" s="95" t="s">
        <v>106</v>
      </c>
      <c r="B123" s="95" t="s">
        <v>107</v>
      </c>
      <c r="C123" s="95" t="s">
        <v>451</v>
      </c>
      <c r="D123" s="95"/>
      <c r="E123" s="95" t="s">
        <v>533</v>
      </c>
      <c r="F123" s="95" t="s">
        <v>534</v>
      </c>
      <c r="G123" s="95" t="s">
        <v>111</v>
      </c>
      <c r="H123" s="95" t="s">
        <v>335</v>
      </c>
      <c r="I123" s="95">
        <v>12.84</v>
      </c>
      <c r="J123" s="95">
        <v>12.84</v>
      </c>
      <c r="K123" s="95"/>
      <c r="L123" s="95" t="s">
        <v>27</v>
      </c>
      <c r="M123" s="95">
        <v>121</v>
      </c>
      <c r="N123" s="98"/>
      <c r="O123" s="95" t="s">
        <v>535</v>
      </c>
      <c r="P123" s="95" t="s">
        <v>455</v>
      </c>
      <c r="Q123" s="95" t="s">
        <v>455</v>
      </c>
      <c r="R123" s="93"/>
    </row>
    <row r="124" s="85" customFormat="1" ht="72" spans="1:18">
      <c r="A124" s="95" t="s">
        <v>106</v>
      </c>
      <c r="B124" s="95" t="s">
        <v>107</v>
      </c>
      <c r="C124" s="95" t="s">
        <v>451</v>
      </c>
      <c r="D124" s="95"/>
      <c r="E124" s="95" t="s">
        <v>536</v>
      </c>
      <c r="F124" s="95" t="s">
        <v>537</v>
      </c>
      <c r="G124" s="95" t="s">
        <v>208</v>
      </c>
      <c r="H124" s="95" t="s">
        <v>538</v>
      </c>
      <c r="I124" s="95">
        <v>18.33</v>
      </c>
      <c r="J124" s="95">
        <v>18.33</v>
      </c>
      <c r="K124" s="95"/>
      <c r="L124" s="95" t="s">
        <v>27</v>
      </c>
      <c r="M124" s="95">
        <v>187</v>
      </c>
      <c r="N124" s="98"/>
      <c r="O124" s="95" t="s">
        <v>539</v>
      </c>
      <c r="P124" s="95" t="s">
        <v>455</v>
      </c>
      <c r="Q124" s="95" t="s">
        <v>455</v>
      </c>
      <c r="R124" s="93"/>
    </row>
    <row r="125" s="85" customFormat="1" ht="72" spans="1:18">
      <c r="A125" s="95" t="s">
        <v>106</v>
      </c>
      <c r="B125" s="95" t="s">
        <v>107</v>
      </c>
      <c r="C125" s="95" t="s">
        <v>451</v>
      </c>
      <c r="D125" s="95"/>
      <c r="E125" s="95" t="s">
        <v>540</v>
      </c>
      <c r="F125" s="95" t="s">
        <v>541</v>
      </c>
      <c r="G125" s="95" t="s">
        <v>208</v>
      </c>
      <c r="H125" s="95" t="s">
        <v>542</v>
      </c>
      <c r="I125" s="95">
        <v>21.14</v>
      </c>
      <c r="J125" s="95">
        <v>21.14</v>
      </c>
      <c r="K125" s="95"/>
      <c r="L125" s="95" t="s">
        <v>27</v>
      </c>
      <c r="M125" s="95">
        <v>231</v>
      </c>
      <c r="N125" s="98"/>
      <c r="O125" s="95" t="s">
        <v>543</v>
      </c>
      <c r="P125" s="95" t="s">
        <v>455</v>
      </c>
      <c r="Q125" s="95" t="s">
        <v>455</v>
      </c>
      <c r="R125" s="93"/>
    </row>
    <row r="126" s="85" customFormat="1" ht="107" customHeight="1" spans="1:18">
      <c r="A126" s="95" t="s">
        <v>106</v>
      </c>
      <c r="B126" s="95" t="s">
        <v>107</v>
      </c>
      <c r="C126" s="95" t="s">
        <v>451</v>
      </c>
      <c r="D126" s="95"/>
      <c r="E126" s="95" t="s">
        <v>544</v>
      </c>
      <c r="F126" s="95" t="s">
        <v>545</v>
      </c>
      <c r="G126" s="95" t="s">
        <v>26</v>
      </c>
      <c r="H126" s="95" t="s">
        <v>26</v>
      </c>
      <c r="I126" s="95">
        <v>282</v>
      </c>
      <c r="J126" s="95">
        <v>282</v>
      </c>
      <c r="K126" s="95"/>
      <c r="L126" s="95" t="s">
        <v>27</v>
      </c>
      <c r="M126" s="95">
        <v>38400</v>
      </c>
      <c r="N126" s="98"/>
      <c r="O126" s="95" t="s">
        <v>546</v>
      </c>
      <c r="P126" s="95" t="s">
        <v>455</v>
      </c>
      <c r="Q126" s="95" t="s">
        <v>455</v>
      </c>
      <c r="R126" s="93"/>
    </row>
    <row r="127" s="85" customFormat="1" ht="155" customHeight="1" spans="1:18">
      <c r="A127" s="95" t="s">
        <v>106</v>
      </c>
      <c r="B127" s="95" t="s">
        <v>107</v>
      </c>
      <c r="C127" s="95" t="s">
        <v>451</v>
      </c>
      <c r="D127" s="95"/>
      <c r="E127" s="95" t="s">
        <v>547</v>
      </c>
      <c r="F127" s="95" t="s">
        <v>548</v>
      </c>
      <c r="G127" s="95" t="s">
        <v>26</v>
      </c>
      <c r="H127" s="95" t="s">
        <v>26</v>
      </c>
      <c r="I127" s="95">
        <v>70</v>
      </c>
      <c r="J127" s="95">
        <v>70</v>
      </c>
      <c r="K127" s="95"/>
      <c r="L127" s="95" t="s">
        <v>27</v>
      </c>
      <c r="M127" s="95">
        <v>15684</v>
      </c>
      <c r="N127" s="98"/>
      <c r="O127" s="95" t="s">
        <v>549</v>
      </c>
      <c r="P127" s="95" t="s">
        <v>455</v>
      </c>
      <c r="Q127" s="95" t="s">
        <v>455</v>
      </c>
      <c r="R127" s="93"/>
    </row>
    <row r="128" s="85" customFormat="1" ht="72" spans="1:18">
      <c r="A128" s="95" t="s">
        <v>106</v>
      </c>
      <c r="B128" s="95" t="s">
        <v>107</v>
      </c>
      <c r="C128" s="95" t="s">
        <v>451</v>
      </c>
      <c r="D128" s="95"/>
      <c r="E128" s="95" t="s">
        <v>550</v>
      </c>
      <c r="F128" s="95" t="s">
        <v>551</v>
      </c>
      <c r="G128" s="95" t="s">
        <v>32</v>
      </c>
      <c r="H128" s="95" t="s">
        <v>552</v>
      </c>
      <c r="I128" s="95">
        <v>9.52</v>
      </c>
      <c r="J128" s="95">
        <v>9.52</v>
      </c>
      <c r="K128" s="95"/>
      <c r="L128" s="95" t="s">
        <v>27</v>
      </c>
      <c r="M128" s="95">
        <v>133</v>
      </c>
      <c r="N128" s="98"/>
      <c r="O128" s="95" t="s">
        <v>553</v>
      </c>
      <c r="P128" s="95" t="s">
        <v>455</v>
      </c>
      <c r="Q128" s="95" t="s">
        <v>455</v>
      </c>
      <c r="R128" s="93"/>
    </row>
    <row r="129" s="85" customFormat="1" ht="72" spans="1:18">
      <c r="A129" s="95" t="s">
        <v>106</v>
      </c>
      <c r="B129" s="95" t="s">
        <v>107</v>
      </c>
      <c r="C129" s="95" t="s">
        <v>451</v>
      </c>
      <c r="D129" s="95"/>
      <c r="E129" s="95" t="s">
        <v>554</v>
      </c>
      <c r="F129" s="95" t="s">
        <v>555</v>
      </c>
      <c r="G129" s="95" t="s">
        <v>32</v>
      </c>
      <c r="H129" s="95" t="s">
        <v>556</v>
      </c>
      <c r="I129" s="95">
        <v>60.99</v>
      </c>
      <c r="J129" s="95">
        <v>60.99</v>
      </c>
      <c r="K129" s="95"/>
      <c r="L129" s="95" t="s">
        <v>27</v>
      </c>
      <c r="M129" s="95">
        <v>223</v>
      </c>
      <c r="N129" s="98"/>
      <c r="O129" s="95" t="s">
        <v>557</v>
      </c>
      <c r="P129" s="95" t="s">
        <v>455</v>
      </c>
      <c r="Q129" s="95" t="s">
        <v>455</v>
      </c>
      <c r="R129" s="93"/>
    </row>
    <row r="130" s="85" customFormat="1" ht="84" spans="1:18">
      <c r="A130" s="95" t="s">
        <v>106</v>
      </c>
      <c r="B130" s="95" t="s">
        <v>107</v>
      </c>
      <c r="C130" s="95" t="s">
        <v>451</v>
      </c>
      <c r="D130" s="95"/>
      <c r="E130" s="95" t="s">
        <v>558</v>
      </c>
      <c r="F130" s="95" t="s">
        <v>559</v>
      </c>
      <c r="G130" s="95" t="s">
        <v>170</v>
      </c>
      <c r="H130" s="95" t="s">
        <v>560</v>
      </c>
      <c r="I130" s="95">
        <v>99.71</v>
      </c>
      <c r="J130" s="95">
        <v>30</v>
      </c>
      <c r="K130" s="99">
        <v>69.71</v>
      </c>
      <c r="L130" s="95" t="s">
        <v>27</v>
      </c>
      <c r="M130" s="95">
        <v>123</v>
      </c>
      <c r="N130" s="98"/>
      <c r="O130" s="95" t="s">
        <v>561</v>
      </c>
      <c r="P130" s="95" t="s">
        <v>455</v>
      </c>
      <c r="Q130" s="95" t="s">
        <v>455</v>
      </c>
      <c r="R130" s="93"/>
    </row>
    <row r="131" s="85" customFormat="1" ht="72" spans="1:18">
      <c r="A131" s="95" t="s">
        <v>106</v>
      </c>
      <c r="B131" s="95" t="s">
        <v>107</v>
      </c>
      <c r="C131" s="95" t="s">
        <v>451</v>
      </c>
      <c r="D131" s="95"/>
      <c r="E131" s="95" t="s">
        <v>562</v>
      </c>
      <c r="F131" s="95" t="s">
        <v>563</v>
      </c>
      <c r="G131" s="95" t="s">
        <v>208</v>
      </c>
      <c r="H131" s="95" t="s">
        <v>564</v>
      </c>
      <c r="I131" s="95">
        <v>43.49</v>
      </c>
      <c r="J131" s="95">
        <v>43.49</v>
      </c>
      <c r="K131" s="99"/>
      <c r="L131" s="95" t="s">
        <v>27</v>
      </c>
      <c r="M131" s="95">
        <v>67</v>
      </c>
      <c r="N131" s="98"/>
      <c r="O131" s="95" t="s">
        <v>565</v>
      </c>
      <c r="P131" s="95" t="s">
        <v>455</v>
      </c>
      <c r="Q131" s="95" t="s">
        <v>455</v>
      </c>
      <c r="R131" s="93"/>
    </row>
    <row r="132" s="85" customFormat="1" ht="72" spans="1:18">
      <c r="A132" s="95" t="s">
        <v>106</v>
      </c>
      <c r="B132" s="95" t="s">
        <v>107</v>
      </c>
      <c r="C132" s="95" t="s">
        <v>451</v>
      </c>
      <c r="D132" s="95"/>
      <c r="E132" s="95" t="s">
        <v>566</v>
      </c>
      <c r="F132" s="95" t="s">
        <v>567</v>
      </c>
      <c r="G132" s="95" t="s">
        <v>291</v>
      </c>
      <c r="H132" s="95" t="s">
        <v>568</v>
      </c>
      <c r="I132" s="95">
        <v>18.15</v>
      </c>
      <c r="J132" s="95">
        <v>18.15</v>
      </c>
      <c r="K132" s="99"/>
      <c r="L132" s="95" t="s">
        <v>27</v>
      </c>
      <c r="M132" s="95">
        <v>93</v>
      </c>
      <c r="N132" s="98"/>
      <c r="O132" s="95" t="s">
        <v>569</v>
      </c>
      <c r="P132" s="95" t="s">
        <v>455</v>
      </c>
      <c r="Q132" s="95" t="s">
        <v>455</v>
      </c>
      <c r="R132" s="93"/>
    </row>
    <row r="133" s="85" customFormat="1" ht="72" spans="1:18">
      <c r="A133" s="95" t="s">
        <v>106</v>
      </c>
      <c r="B133" s="95" t="s">
        <v>107</v>
      </c>
      <c r="C133" s="95" t="s">
        <v>451</v>
      </c>
      <c r="D133" s="95"/>
      <c r="E133" s="95" t="s">
        <v>570</v>
      </c>
      <c r="F133" s="95" t="s">
        <v>571</v>
      </c>
      <c r="G133" s="95" t="s">
        <v>267</v>
      </c>
      <c r="H133" s="95" t="s">
        <v>572</v>
      </c>
      <c r="I133" s="95">
        <v>28.44</v>
      </c>
      <c r="J133" s="95">
        <v>8.53</v>
      </c>
      <c r="K133" s="99">
        <v>19.91</v>
      </c>
      <c r="L133" s="95" t="s">
        <v>27</v>
      </c>
      <c r="M133" s="95">
        <v>87</v>
      </c>
      <c r="N133" s="98"/>
      <c r="O133" s="95" t="s">
        <v>573</v>
      </c>
      <c r="P133" s="95" t="s">
        <v>455</v>
      </c>
      <c r="Q133" s="95" t="s">
        <v>455</v>
      </c>
      <c r="R133" s="93"/>
    </row>
    <row r="134" s="85" customFormat="1" ht="84" spans="1:18">
      <c r="A134" s="95" t="s">
        <v>106</v>
      </c>
      <c r="B134" s="95" t="s">
        <v>107</v>
      </c>
      <c r="C134" s="95" t="s">
        <v>451</v>
      </c>
      <c r="D134" s="95"/>
      <c r="E134" s="95" t="s">
        <v>574</v>
      </c>
      <c r="F134" s="95" t="s">
        <v>575</v>
      </c>
      <c r="G134" s="95" t="s">
        <v>175</v>
      </c>
      <c r="H134" s="95" t="s">
        <v>576</v>
      </c>
      <c r="I134" s="95">
        <v>47.71</v>
      </c>
      <c r="J134" s="95">
        <v>47.71</v>
      </c>
      <c r="K134" s="99"/>
      <c r="L134" s="95" t="s">
        <v>27</v>
      </c>
      <c r="M134" s="95">
        <v>79</v>
      </c>
      <c r="N134" s="98"/>
      <c r="O134" s="95" t="s">
        <v>577</v>
      </c>
      <c r="P134" s="95" t="s">
        <v>455</v>
      </c>
      <c r="Q134" s="95" t="s">
        <v>455</v>
      </c>
      <c r="R134" s="93"/>
    </row>
    <row r="135" s="85" customFormat="1" ht="72" spans="1:18">
      <c r="A135" s="95" t="s">
        <v>106</v>
      </c>
      <c r="B135" s="95" t="s">
        <v>107</v>
      </c>
      <c r="C135" s="95" t="s">
        <v>451</v>
      </c>
      <c r="D135" s="95"/>
      <c r="E135" s="95" t="s">
        <v>578</v>
      </c>
      <c r="F135" s="95" t="s">
        <v>579</v>
      </c>
      <c r="G135" s="95" t="s">
        <v>291</v>
      </c>
      <c r="H135" s="95" t="s">
        <v>580</v>
      </c>
      <c r="I135" s="95">
        <v>22.57</v>
      </c>
      <c r="J135" s="95">
        <v>22.57</v>
      </c>
      <c r="K135" s="95"/>
      <c r="L135" s="95" t="s">
        <v>27</v>
      </c>
      <c r="M135" s="95">
        <v>89</v>
      </c>
      <c r="N135" s="98"/>
      <c r="O135" s="95" t="s">
        <v>581</v>
      </c>
      <c r="P135" s="95" t="s">
        <v>455</v>
      </c>
      <c r="Q135" s="95" t="s">
        <v>455</v>
      </c>
      <c r="R135" s="93"/>
    </row>
    <row r="136" s="85" customFormat="1" ht="96" spans="1:18">
      <c r="A136" s="95" t="s">
        <v>106</v>
      </c>
      <c r="B136" s="95" t="s">
        <v>107</v>
      </c>
      <c r="C136" s="95" t="s">
        <v>451</v>
      </c>
      <c r="D136" s="95"/>
      <c r="E136" s="95" t="s">
        <v>582</v>
      </c>
      <c r="F136" s="95" t="s">
        <v>583</v>
      </c>
      <c r="G136" s="95" t="s">
        <v>199</v>
      </c>
      <c r="H136" s="95" t="s">
        <v>584</v>
      </c>
      <c r="I136" s="95">
        <v>62.64</v>
      </c>
      <c r="J136" s="95">
        <v>18.79</v>
      </c>
      <c r="K136" s="95">
        <v>43.85</v>
      </c>
      <c r="L136" s="95" t="s">
        <v>27</v>
      </c>
      <c r="M136" s="95">
        <v>138</v>
      </c>
      <c r="N136" s="98"/>
      <c r="O136" s="95" t="s">
        <v>585</v>
      </c>
      <c r="P136" s="95" t="s">
        <v>455</v>
      </c>
      <c r="Q136" s="95" t="s">
        <v>455</v>
      </c>
      <c r="R136" s="93"/>
    </row>
    <row r="137" s="85" customFormat="1" ht="72" spans="1:18">
      <c r="A137" s="95" t="s">
        <v>106</v>
      </c>
      <c r="B137" s="95" t="s">
        <v>107</v>
      </c>
      <c r="C137" s="95" t="s">
        <v>451</v>
      </c>
      <c r="D137" s="95"/>
      <c r="E137" s="95" t="s">
        <v>586</v>
      </c>
      <c r="F137" s="95" t="s">
        <v>587</v>
      </c>
      <c r="G137" s="95" t="s">
        <v>139</v>
      </c>
      <c r="H137" s="95" t="s">
        <v>588</v>
      </c>
      <c r="I137" s="95">
        <v>13.72</v>
      </c>
      <c r="J137" s="95">
        <v>4.12</v>
      </c>
      <c r="K137" s="99">
        <v>9.6</v>
      </c>
      <c r="L137" s="95" t="s">
        <v>27</v>
      </c>
      <c r="M137" s="95">
        <v>35</v>
      </c>
      <c r="N137" s="98"/>
      <c r="O137" s="95" t="s">
        <v>589</v>
      </c>
      <c r="P137" s="95" t="s">
        <v>455</v>
      </c>
      <c r="Q137" s="95" t="s">
        <v>455</v>
      </c>
      <c r="R137" s="93"/>
    </row>
    <row r="138" s="85" customFormat="1" ht="72" spans="1:18">
      <c r="A138" s="95" t="s">
        <v>106</v>
      </c>
      <c r="B138" s="95" t="s">
        <v>107</v>
      </c>
      <c r="C138" s="95" t="s">
        <v>451</v>
      </c>
      <c r="D138" s="95"/>
      <c r="E138" s="95" t="s">
        <v>590</v>
      </c>
      <c r="F138" s="95" t="s">
        <v>591</v>
      </c>
      <c r="G138" s="95" t="s">
        <v>65</v>
      </c>
      <c r="H138" s="95" t="s">
        <v>592</v>
      </c>
      <c r="I138" s="95">
        <v>23.33</v>
      </c>
      <c r="J138" s="95">
        <v>6.92</v>
      </c>
      <c r="K138" s="99">
        <v>16.41</v>
      </c>
      <c r="L138" s="95" t="s">
        <v>27</v>
      </c>
      <c r="M138" s="95">
        <v>64</v>
      </c>
      <c r="N138" s="98"/>
      <c r="O138" s="95" t="s">
        <v>593</v>
      </c>
      <c r="P138" s="95" t="s">
        <v>455</v>
      </c>
      <c r="Q138" s="95" t="s">
        <v>455</v>
      </c>
      <c r="R138" s="93"/>
    </row>
    <row r="139" s="85" customFormat="1" ht="72" spans="1:18">
      <c r="A139" s="95" t="s">
        <v>106</v>
      </c>
      <c r="B139" s="95" t="s">
        <v>107</v>
      </c>
      <c r="C139" s="95" t="s">
        <v>451</v>
      </c>
      <c r="D139" s="95"/>
      <c r="E139" s="95" t="s">
        <v>594</v>
      </c>
      <c r="F139" s="95" t="s">
        <v>595</v>
      </c>
      <c r="G139" s="95" t="s">
        <v>156</v>
      </c>
      <c r="H139" s="95" t="s">
        <v>596</v>
      </c>
      <c r="I139" s="95">
        <v>25.75</v>
      </c>
      <c r="J139" s="95">
        <v>25.75</v>
      </c>
      <c r="K139" s="95"/>
      <c r="L139" s="95" t="s">
        <v>27</v>
      </c>
      <c r="M139" s="95">
        <v>124</v>
      </c>
      <c r="N139" s="98"/>
      <c r="O139" s="95" t="s">
        <v>597</v>
      </c>
      <c r="P139" s="95" t="s">
        <v>455</v>
      </c>
      <c r="Q139" s="95" t="s">
        <v>455</v>
      </c>
      <c r="R139" s="93"/>
    </row>
    <row r="140" s="85" customFormat="1" ht="72" spans="1:18">
      <c r="A140" s="95" t="s">
        <v>106</v>
      </c>
      <c r="B140" s="95" t="s">
        <v>107</v>
      </c>
      <c r="C140" s="95" t="s">
        <v>451</v>
      </c>
      <c r="D140" s="95"/>
      <c r="E140" s="95" t="s">
        <v>598</v>
      </c>
      <c r="F140" s="95" t="s">
        <v>599</v>
      </c>
      <c r="G140" s="95" t="s">
        <v>147</v>
      </c>
      <c r="H140" s="95" t="s">
        <v>600</v>
      </c>
      <c r="I140" s="95">
        <v>13</v>
      </c>
      <c r="J140" s="95">
        <v>13</v>
      </c>
      <c r="K140" s="95"/>
      <c r="L140" s="95" t="s">
        <v>27</v>
      </c>
      <c r="M140" s="95">
        <v>154</v>
      </c>
      <c r="N140" s="98"/>
      <c r="O140" s="95" t="s">
        <v>601</v>
      </c>
      <c r="P140" s="95" t="s">
        <v>455</v>
      </c>
      <c r="Q140" s="95" t="s">
        <v>455</v>
      </c>
      <c r="R140" s="93"/>
    </row>
    <row r="141" s="85" customFormat="1" ht="72" spans="1:18">
      <c r="A141" s="95" t="s">
        <v>106</v>
      </c>
      <c r="B141" s="95" t="s">
        <v>107</v>
      </c>
      <c r="C141" s="95" t="s">
        <v>451</v>
      </c>
      <c r="D141" s="95"/>
      <c r="E141" s="95" t="s">
        <v>602</v>
      </c>
      <c r="F141" s="95" t="s">
        <v>603</v>
      </c>
      <c r="G141" s="95" t="s">
        <v>291</v>
      </c>
      <c r="H141" s="95" t="s">
        <v>604</v>
      </c>
      <c r="I141" s="95">
        <v>15.76</v>
      </c>
      <c r="J141" s="95">
        <v>15.76</v>
      </c>
      <c r="K141" s="95"/>
      <c r="L141" s="95" t="s">
        <v>27</v>
      </c>
      <c r="M141" s="95">
        <v>309</v>
      </c>
      <c r="N141" s="98"/>
      <c r="O141" s="95" t="s">
        <v>605</v>
      </c>
      <c r="P141" s="95" t="s">
        <v>455</v>
      </c>
      <c r="Q141" s="95" t="s">
        <v>455</v>
      </c>
      <c r="R141" s="93"/>
    </row>
    <row r="142" s="85" customFormat="1" ht="72" spans="1:18">
      <c r="A142" s="95" t="s">
        <v>106</v>
      </c>
      <c r="B142" s="95" t="s">
        <v>107</v>
      </c>
      <c r="C142" s="95" t="s">
        <v>451</v>
      </c>
      <c r="D142" s="95"/>
      <c r="E142" s="95" t="s">
        <v>606</v>
      </c>
      <c r="F142" s="95" t="s">
        <v>607</v>
      </c>
      <c r="G142" s="95" t="s">
        <v>291</v>
      </c>
      <c r="H142" s="95" t="s">
        <v>608</v>
      </c>
      <c r="I142" s="95">
        <v>9.83</v>
      </c>
      <c r="J142" s="95">
        <v>9.83</v>
      </c>
      <c r="K142" s="95"/>
      <c r="L142" s="95" t="s">
        <v>27</v>
      </c>
      <c r="M142" s="95">
        <v>67</v>
      </c>
      <c r="N142" s="98"/>
      <c r="O142" s="95" t="s">
        <v>609</v>
      </c>
      <c r="P142" s="95" t="s">
        <v>455</v>
      </c>
      <c r="Q142" s="95" t="s">
        <v>455</v>
      </c>
      <c r="R142" s="93"/>
    </row>
    <row r="143" s="85" customFormat="1" ht="72" spans="1:18">
      <c r="A143" s="95" t="s">
        <v>106</v>
      </c>
      <c r="B143" s="95" t="s">
        <v>107</v>
      </c>
      <c r="C143" s="95" t="s">
        <v>451</v>
      </c>
      <c r="D143" s="95"/>
      <c r="E143" s="95" t="s">
        <v>610</v>
      </c>
      <c r="F143" s="95" t="s">
        <v>611</v>
      </c>
      <c r="G143" s="95" t="s">
        <v>111</v>
      </c>
      <c r="H143" s="95" t="s">
        <v>612</v>
      </c>
      <c r="I143" s="95">
        <v>6.29</v>
      </c>
      <c r="J143" s="95">
        <v>6.29</v>
      </c>
      <c r="K143" s="95"/>
      <c r="L143" s="95" t="s">
        <v>27</v>
      </c>
      <c r="M143" s="95">
        <v>107</v>
      </c>
      <c r="N143" s="98"/>
      <c r="O143" s="95" t="s">
        <v>613</v>
      </c>
      <c r="P143" s="95" t="s">
        <v>455</v>
      </c>
      <c r="Q143" s="95" t="s">
        <v>455</v>
      </c>
      <c r="R143" s="95"/>
    </row>
    <row r="144" s="85" customFormat="1" ht="72" spans="1:18">
      <c r="A144" s="95" t="s">
        <v>106</v>
      </c>
      <c r="B144" s="95" t="s">
        <v>107</v>
      </c>
      <c r="C144" s="95" t="s">
        <v>451</v>
      </c>
      <c r="D144" s="95"/>
      <c r="E144" s="95" t="s">
        <v>614</v>
      </c>
      <c r="F144" s="95" t="s">
        <v>615</v>
      </c>
      <c r="G144" s="95" t="s">
        <v>291</v>
      </c>
      <c r="H144" s="95" t="s">
        <v>616</v>
      </c>
      <c r="I144" s="95">
        <v>9.87</v>
      </c>
      <c r="J144" s="95">
        <v>9.87</v>
      </c>
      <c r="K144" s="95"/>
      <c r="L144" s="95" t="s">
        <v>27</v>
      </c>
      <c r="M144" s="95">
        <v>188</v>
      </c>
      <c r="N144" s="98"/>
      <c r="O144" s="95" t="s">
        <v>617</v>
      </c>
      <c r="P144" s="95" t="s">
        <v>455</v>
      </c>
      <c r="Q144" s="95" t="s">
        <v>455</v>
      </c>
      <c r="R144" s="95"/>
    </row>
    <row r="145" s="85" customFormat="1" ht="72" spans="1:18">
      <c r="A145" s="95" t="s">
        <v>106</v>
      </c>
      <c r="B145" s="95" t="s">
        <v>107</v>
      </c>
      <c r="C145" s="95" t="s">
        <v>451</v>
      </c>
      <c r="D145" s="95"/>
      <c r="E145" s="95" t="s">
        <v>618</v>
      </c>
      <c r="F145" s="95" t="s">
        <v>619</v>
      </c>
      <c r="G145" s="95" t="s">
        <v>199</v>
      </c>
      <c r="H145" s="95" t="s">
        <v>620</v>
      </c>
      <c r="I145" s="95">
        <v>13.35</v>
      </c>
      <c r="J145" s="95">
        <v>13.35</v>
      </c>
      <c r="K145" s="95"/>
      <c r="L145" s="95" t="s">
        <v>27</v>
      </c>
      <c r="M145" s="95">
        <v>32</v>
      </c>
      <c r="N145" s="98"/>
      <c r="O145" s="95" t="s">
        <v>621</v>
      </c>
      <c r="P145" s="95" t="s">
        <v>455</v>
      </c>
      <c r="Q145" s="95" t="s">
        <v>455</v>
      </c>
      <c r="R145" s="95"/>
    </row>
    <row r="146" s="85" customFormat="1" ht="72" spans="1:18">
      <c r="A146" s="95" t="s">
        <v>106</v>
      </c>
      <c r="B146" s="95" t="s">
        <v>107</v>
      </c>
      <c r="C146" s="95" t="s">
        <v>451</v>
      </c>
      <c r="D146" s="95"/>
      <c r="E146" s="95" t="s">
        <v>622</v>
      </c>
      <c r="F146" s="95" t="s">
        <v>623</v>
      </c>
      <c r="G146" s="95" t="s">
        <v>199</v>
      </c>
      <c r="H146" s="95" t="s">
        <v>624</v>
      </c>
      <c r="I146" s="95">
        <v>18.97</v>
      </c>
      <c r="J146" s="95">
        <v>18.97</v>
      </c>
      <c r="K146" s="95"/>
      <c r="L146" s="95" t="s">
        <v>27</v>
      </c>
      <c r="M146" s="95">
        <v>52</v>
      </c>
      <c r="N146" s="98"/>
      <c r="O146" s="95" t="s">
        <v>625</v>
      </c>
      <c r="P146" s="95" t="s">
        <v>455</v>
      </c>
      <c r="Q146" s="95" t="s">
        <v>455</v>
      </c>
      <c r="R146" s="95"/>
    </row>
    <row r="147" s="85" customFormat="1" ht="72" spans="1:18">
      <c r="A147" s="95" t="s">
        <v>106</v>
      </c>
      <c r="B147" s="95" t="s">
        <v>107</v>
      </c>
      <c r="C147" s="95" t="s">
        <v>451</v>
      </c>
      <c r="D147" s="95"/>
      <c r="E147" s="95" t="s">
        <v>626</v>
      </c>
      <c r="F147" s="95" t="s">
        <v>627</v>
      </c>
      <c r="G147" s="95" t="s">
        <v>147</v>
      </c>
      <c r="H147" s="95" t="s">
        <v>148</v>
      </c>
      <c r="I147" s="95">
        <v>11.32</v>
      </c>
      <c r="J147" s="95">
        <v>11.32</v>
      </c>
      <c r="K147" s="95"/>
      <c r="L147" s="95" t="s">
        <v>27</v>
      </c>
      <c r="M147" s="95">
        <v>120</v>
      </c>
      <c r="N147" s="98"/>
      <c r="O147" s="95" t="s">
        <v>628</v>
      </c>
      <c r="P147" s="95" t="s">
        <v>455</v>
      </c>
      <c r="Q147" s="95" t="s">
        <v>455</v>
      </c>
      <c r="R147" s="95"/>
    </row>
    <row r="148" s="85" customFormat="1" ht="72" spans="1:18">
      <c r="A148" s="95" t="s">
        <v>106</v>
      </c>
      <c r="B148" s="95" t="s">
        <v>107</v>
      </c>
      <c r="C148" s="95" t="s">
        <v>451</v>
      </c>
      <c r="D148" s="95"/>
      <c r="E148" s="95" t="s">
        <v>629</v>
      </c>
      <c r="F148" s="95" t="s">
        <v>630</v>
      </c>
      <c r="G148" s="95" t="s">
        <v>291</v>
      </c>
      <c r="H148" s="95" t="s">
        <v>631</v>
      </c>
      <c r="I148" s="95">
        <v>12.43</v>
      </c>
      <c r="J148" s="95">
        <v>12.43</v>
      </c>
      <c r="K148" s="95"/>
      <c r="L148" s="95" t="s">
        <v>27</v>
      </c>
      <c r="M148" s="95">
        <v>86</v>
      </c>
      <c r="N148" s="98"/>
      <c r="O148" s="95" t="s">
        <v>632</v>
      </c>
      <c r="P148" s="95" t="s">
        <v>455</v>
      </c>
      <c r="Q148" s="95" t="s">
        <v>455</v>
      </c>
      <c r="R148" s="95"/>
    </row>
    <row r="149" s="85" customFormat="1" ht="72" spans="1:18">
      <c r="A149" s="95" t="s">
        <v>106</v>
      </c>
      <c r="B149" s="95" t="s">
        <v>107</v>
      </c>
      <c r="C149" s="95" t="s">
        <v>451</v>
      </c>
      <c r="D149" s="95"/>
      <c r="E149" s="95" t="s">
        <v>633</v>
      </c>
      <c r="F149" s="95" t="s">
        <v>634</v>
      </c>
      <c r="G149" s="95" t="s">
        <v>208</v>
      </c>
      <c r="H149" s="95" t="s">
        <v>204</v>
      </c>
      <c r="I149" s="95">
        <v>19.99</v>
      </c>
      <c r="J149" s="95">
        <v>19.99</v>
      </c>
      <c r="K149" s="95"/>
      <c r="L149" s="95" t="s">
        <v>27</v>
      </c>
      <c r="M149" s="95">
        <v>49</v>
      </c>
      <c r="N149" s="98"/>
      <c r="O149" s="95" t="s">
        <v>635</v>
      </c>
      <c r="P149" s="95" t="s">
        <v>455</v>
      </c>
      <c r="Q149" s="95" t="s">
        <v>455</v>
      </c>
      <c r="R149" s="95"/>
    </row>
    <row r="150" s="85" customFormat="1" ht="72" spans="1:18">
      <c r="A150" s="95" t="s">
        <v>106</v>
      </c>
      <c r="B150" s="95" t="s">
        <v>107</v>
      </c>
      <c r="C150" s="95" t="s">
        <v>451</v>
      </c>
      <c r="D150" s="95"/>
      <c r="E150" s="95" t="s">
        <v>636</v>
      </c>
      <c r="F150" s="95" t="s">
        <v>637</v>
      </c>
      <c r="G150" s="95" t="s">
        <v>291</v>
      </c>
      <c r="H150" s="95" t="s">
        <v>638</v>
      </c>
      <c r="I150" s="95">
        <v>6</v>
      </c>
      <c r="J150" s="95">
        <v>6</v>
      </c>
      <c r="K150" s="95"/>
      <c r="L150" s="95" t="s">
        <v>27</v>
      </c>
      <c r="M150" s="95">
        <v>17</v>
      </c>
      <c r="N150" s="98"/>
      <c r="O150" s="95" t="s">
        <v>639</v>
      </c>
      <c r="P150" s="95" t="s">
        <v>455</v>
      </c>
      <c r="Q150" s="95" t="s">
        <v>455</v>
      </c>
      <c r="R150" s="95"/>
    </row>
    <row r="151" s="85" customFormat="1" ht="72" spans="1:18">
      <c r="A151" s="95" t="s">
        <v>106</v>
      </c>
      <c r="B151" s="95" t="s">
        <v>107</v>
      </c>
      <c r="C151" s="95" t="s">
        <v>451</v>
      </c>
      <c r="D151" s="95"/>
      <c r="E151" s="95" t="s">
        <v>640</v>
      </c>
      <c r="F151" s="95" t="s">
        <v>641</v>
      </c>
      <c r="G151" s="95" t="s">
        <v>291</v>
      </c>
      <c r="H151" s="95" t="s">
        <v>642</v>
      </c>
      <c r="I151" s="95">
        <v>6</v>
      </c>
      <c r="J151" s="95">
        <v>6</v>
      </c>
      <c r="K151" s="95"/>
      <c r="L151" s="95" t="s">
        <v>27</v>
      </c>
      <c r="M151" s="95">
        <v>142</v>
      </c>
      <c r="N151" s="98"/>
      <c r="O151" s="95" t="s">
        <v>643</v>
      </c>
      <c r="P151" s="95" t="s">
        <v>455</v>
      </c>
      <c r="Q151" s="95" t="s">
        <v>455</v>
      </c>
      <c r="R151" s="95"/>
    </row>
    <row r="152" s="85" customFormat="1" ht="60" spans="1:18">
      <c r="A152" s="99" t="s">
        <v>644</v>
      </c>
      <c r="B152" s="99" t="s">
        <v>645</v>
      </c>
      <c r="C152" s="99" t="s">
        <v>646</v>
      </c>
      <c r="D152" s="99"/>
      <c r="E152" s="99" t="s">
        <v>647</v>
      </c>
      <c r="F152" s="99" t="s">
        <v>648</v>
      </c>
      <c r="G152" s="99" t="s">
        <v>26</v>
      </c>
      <c r="H152" s="99" t="s">
        <v>26</v>
      </c>
      <c r="I152" s="99">
        <v>286.04</v>
      </c>
      <c r="J152" s="99">
        <v>286.04</v>
      </c>
      <c r="K152" s="99"/>
      <c r="L152" s="99" t="s">
        <v>27</v>
      </c>
      <c r="M152" s="99">
        <v>3500</v>
      </c>
      <c r="N152" s="99">
        <v>1778</v>
      </c>
      <c r="O152" s="99" t="s">
        <v>649</v>
      </c>
      <c r="P152" s="99" t="s">
        <v>650</v>
      </c>
      <c r="Q152" s="99" t="s">
        <v>650</v>
      </c>
      <c r="R152" s="93"/>
    </row>
    <row r="153" s="85" customFormat="1" ht="60" spans="1:18">
      <c r="A153" s="99" t="s">
        <v>644</v>
      </c>
      <c r="B153" s="99" t="s">
        <v>22</v>
      </c>
      <c r="C153" s="99" t="s">
        <v>651</v>
      </c>
      <c r="D153" s="99"/>
      <c r="E153" s="99" t="s">
        <v>652</v>
      </c>
      <c r="F153" s="99" t="s">
        <v>653</v>
      </c>
      <c r="G153" s="99" t="s">
        <v>291</v>
      </c>
      <c r="H153" s="99" t="s">
        <v>608</v>
      </c>
      <c r="I153" s="100">
        <v>32</v>
      </c>
      <c r="J153" s="100">
        <v>32</v>
      </c>
      <c r="K153" s="99"/>
      <c r="L153" s="95" t="s">
        <v>27</v>
      </c>
      <c r="M153" s="95">
        <v>364</v>
      </c>
      <c r="N153" s="95">
        <v>108</v>
      </c>
      <c r="O153" s="99" t="s">
        <v>654</v>
      </c>
      <c r="P153" s="99" t="s">
        <v>650</v>
      </c>
      <c r="Q153" s="99" t="s">
        <v>650</v>
      </c>
      <c r="R153" s="93"/>
    </row>
    <row r="154" s="85" customFormat="1" ht="150" customHeight="1" spans="1:18">
      <c r="A154" s="99" t="s">
        <v>644</v>
      </c>
      <c r="B154" s="99" t="s">
        <v>22</v>
      </c>
      <c r="C154" s="99" t="s">
        <v>655</v>
      </c>
      <c r="D154" s="99"/>
      <c r="E154" s="99" t="s">
        <v>656</v>
      </c>
      <c r="F154" s="99" t="s">
        <v>657</v>
      </c>
      <c r="G154" s="99" t="s">
        <v>26</v>
      </c>
      <c r="H154" s="99" t="s">
        <v>26</v>
      </c>
      <c r="I154" s="105">
        <v>357.913</v>
      </c>
      <c r="J154" s="105">
        <v>357.913</v>
      </c>
      <c r="K154" s="100"/>
      <c r="L154" s="99" t="s">
        <v>27</v>
      </c>
      <c r="M154" s="99">
        <v>3524</v>
      </c>
      <c r="N154" s="99">
        <v>10518</v>
      </c>
      <c r="O154" s="99" t="s">
        <v>658</v>
      </c>
      <c r="P154" s="99" t="s">
        <v>650</v>
      </c>
      <c r="Q154" s="99" t="s">
        <v>650</v>
      </c>
      <c r="R154" s="93"/>
    </row>
    <row r="155" s="85" customFormat="1" ht="408" customHeight="1" spans="1:18">
      <c r="A155" s="99" t="s">
        <v>644</v>
      </c>
      <c r="B155" s="99" t="s">
        <v>22</v>
      </c>
      <c r="C155" s="99" t="s">
        <v>659</v>
      </c>
      <c r="D155" s="99"/>
      <c r="E155" s="99" t="s">
        <v>660</v>
      </c>
      <c r="F155" s="99" t="s">
        <v>661</v>
      </c>
      <c r="G155" s="99" t="s">
        <v>26</v>
      </c>
      <c r="H155" s="99" t="s">
        <v>26</v>
      </c>
      <c r="I155" s="105">
        <v>2570</v>
      </c>
      <c r="J155" s="105">
        <v>2570</v>
      </c>
      <c r="K155" s="100"/>
      <c r="L155" s="99" t="s">
        <v>27</v>
      </c>
      <c r="M155" s="99">
        <v>13731</v>
      </c>
      <c r="N155" s="99">
        <v>31581</v>
      </c>
      <c r="O155" s="99" t="s">
        <v>662</v>
      </c>
      <c r="P155" s="99" t="s">
        <v>650</v>
      </c>
      <c r="Q155" s="99" t="s">
        <v>650</v>
      </c>
      <c r="R155" s="93"/>
    </row>
    <row r="156" s="85" customFormat="1" ht="84" spans="1:18">
      <c r="A156" s="99" t="s">
        <v>644</v>
      </c>
      <c r="B156" s="99" t="s">
        <v>99</v>
      </c>
      <c r="C156" s="99" t="s">
        <v>100</v>
      </c>
      <c r="D156" s="99"/>
      <c r="E156" s="99" t="s">
        <v>663</v>
      </c>
      <c r="F156" s="99" t="s">
        <v>664</v>
      </c>
      <c r="G156" s="99" t="s">
        <v>208</v>
      </c>
      <c r="H156" s="99" t="s">
        <v>665</v>
      </c>
      <c r="I156" s="105">
        <v>15</v>
      </c>
      <c r="J156" s="105">
        <v>15</v>
      </c>
      <c r="K156" s="99"/>
      <c r="L156" s="99" t="s">
        <v>27</v>
      </c>
      <c r="M156" s="99">
        <v>177</v>
      </c>
      <c r="N156" s="99">
        <v>61</v>
      </c>
      <c r="O156" s="99" t="s">
        <v>666</v>
      </c>
      <c r="P156" s="99" t="s">
        <v>650</v>
      </c>
      <c r="Q156" s="99" t="s">
        <v>650</v>
      </c>
      <c r="R156" s="93"/>
    </row>
    <row r="157" s="85" customFormat="1" ht="72" spans="1:18">
      <c r="A157" s="99" t="s">
        <v>644</v>
      </c>
      <c r="B157" s="99" t="s">
        <v>99</v>
      </c>
      <c r="C157" s="99" t="s">
        <v>100</v>
      </c>
      <c r="D157" s="99"/>
      <c r="E157" s="99" t="s">
        <v>667</v>
      </c>
      <c r="F157" s="99" t="s">
        <v>668</v>
      </c>
      <c r="G157" s="99" t="s">
        <v>262</v>
      </c>
      <c r="H157" s="99" t="s">
        <v>364</v>
      </c>
      <c r="I157" s="105">
        <v>162</v>
      </c>
      <c r="J157" s="105">
        <v>162</v>
      </c>
      <c r="K157" s="100"/>
      <c r="L157" s="99" t="s">
        <v>27</v>
      </c>
      <c r="M157" s="99">
        <v>240</v>
      </c>
      <c r="N157" s="99">
        <v>365</v>
      </c>
      <c r="O157" s="99" t="s">
        <v>669</v>
      </c>
      <c r="P157" s="99" t="s">
        <v>650</v>
      </c>
      <c r="Q157" s="99" t="s">
        <v>650</v>
      </c>
      <c r="R157" s="93"/>
    </row>
    <row r="158" s="85" customFormat="1" ht="24" spans="1:18">
      <c r="A158" s="99" t="s">
        <v>644</v>
      </c>
      <c r="B158" s="99" t="s">
        <v>99</v>
      </c>
      <c r="C158" s="99" t="s">
        <v>100</v>
      </c>
      <c r="D158" s="99"/>
      <c r="E158" s="99" t="s">
        <v>670</v>
      </c>
      <c r="F158" s="99" t="s">
        <v>671</v>
      </c>
      <c r="G158" s="99" t="s">
        <v>52</v>
      </c>
      <c r="H158" s="99" t="s">
        <v>672</v>
      </c>
      <c r="I158" s="105">
        <v>100</v>
      </c>
      <c r="J158" s="105">
        <v>100</v>
      </c>
      <c r="K158" s="100"/>
      <c r="L158" s="99" t="s">
        <v>27</v>
      </c>
      <c r="M158" s="99">
        <v>362</v>
      </c>
      <c r="N158" s="99">
        <v>86</v>
      </c>
      <c r="O158" s="99" t="s">
        <v>673</v>
      </c>
      <c r="P158" s="99" t="s">
        <v>650</v>
      </c>
      <c r="Q158" s="99" t="s">
        <v>650</v>
      </c>
      <c r="R158" s="93"/>
    </row>
    <row r="159" s="85" customFormat="1" ht="84" spans="1:18">
      <c r="A159" s="99" t="s">
        <v>644</v>
      </c>
      <c r="B159" s="99" t="s">
        <v>99</v>
      </c>
      <c r="C159" s="99" t="s">
        <v>674</v>
      </c>
      <c r="D159" s="99"/>
      <c r="E159" s="99" t="s">
        <v>675</v>
      </c>
      <c r="F159" s="99" t="s">
        <v>676</v>
      </c>
      <c r="G159" s="99" t="s">
        <v>111</v>
      </c>
      <c r="H159" s="99" t="s">
        <v>677</v>
      </c>
      <c r="I159" s="105">
        <v>150</v>
      </c>
      <c r="J159" s="105">
        <v>150</v>
      </c>
      <c r="K159" s="100"/>
      <c r="L159" s="99" t="s">
        <v>27</v>
      </c>
      <c r="M159" s="99">
        <v>149</v>
      </c>
      <c r="N159" s="99">
        <v>65</v>
      </c>
      <c r="O159" s="99" t="s">
        <v>678</v>
      </c>
      <c r="P159" s="99" t="s">
        <v>650</v>
      </c>
      <c r="Q159" s="99" t="s">
        <v>650</v>
      </c>
      <c r="R159" s="93"/>
    </row>
    <row r="160" s="85" customFormat="1" ht="180" spans="1:18">
      <c r="A160" s="99" t="s">
        <v>644</v>
      </c>
      <c r="B160" s="99" t="s">
        <v>22</v>
      </c>
      <c r="C160" s="99" t="s">
        <v>659</v>
      </c>
      <c r="D160" s="99"/>
      <c r="E160" s="99" t="s">
        <v>679</v>
      </c>
      <c r="F160" s="99" t="s">
        <v>680</v>
      </c>
      <c r="G160" s="99" t="s">
        <v>37</v>
      </c>
      <c r="H160" s="99" t="s">
        <v>681</v>
      </c>
      <c r="I160" s="105">
        <v>97.13</v>
      </c>
      <c r="J160" s="105">
        <v>97.13</v>
      </c>
      <c r="K160" s="99"/>
      <c r="L160" s="99" t="s">
        <v>27</v>
      </c>
      <c r="M160" s="99">
        <v>287</v>
      </c>
      <c r="N160" s="99">
        <v>215</v>
      </c>
      <c r="O160" s="94" t="s">
        <v>682</v>
      </c>
      <c r="P160" s="99" t="s">
        <v>650</v>
      </c>
      <c r="Q160" s="99" t="s">
        <v>650</v>
      </c>
      <c r="R160" s="93"/>
    </row>
    <row r="161" s="85" customFormat="1" ht="108" spans="1:18">
      <c r="A161" s="99" t="s">
        <v>644</v>
      </c>
      <c r="B161" s="99" t="s">
        <v>22</v>
      </c>
      <c r="C161" s="99" t="s">
        <v>659</v>
      </c>
      <c r="D161" s="99"/>
      <c r="E161" s="99" t="s">
        <v>683</v>
      </c>
      <c r="F161" s="99" t="s">
        <v>684</v>
      </c>
      <c r="G161" s="99" t="s">
        <v>52</v>
      </c>
      <c r="H161" s="99" t="s">
        <v>685</v>
      </c>
      <c r="I161" s="105">
        <v>31.88</v>
      </c>
      <c r="J161" s="105">
        <v>31.88</v>
      </c>
      <c r="K161" s="99"/>
      <c r="L161" s="99" t="s">
        <v>27</v>
      </c>
      <c r="M161" s="99">
        <v>171</v>
      </c>
      <c r="N161" s="99">
        <v>120</v>
      </c>
      <c r="O161" s="94" t="s">
        <v>686</v>
      </c>
      <c r="P161" s="99" t="s">
        <v>650</v>
      </c>
      <c r="Q161" s="99" t="s">
        <v>650</v>
      </c>
      <c r="R161" s="93"/>
    </row>
    <row r="162" s="85" customFormat="1" ht="216" spans="1:18">
      <c r="A162" s="99" t="s">
        <v>644</v>
      </c>
      <c r="B162" s="99" t="s">
        <v>22</v>
      </c>
      <c r="C162" s="99" t="s">
        <v>659</v>
      </c>
      <c r="D162" s="99"/>
      <c r="E162" s="99" t="s">
        <v>687</v>
      </c>
      <c r="F162" s="99" t="s">
        <v>688</v>
      </c>
      <c r="G162" s="99" t="s">
        <v>156</v>
      </c>
      <c r="H162" s="99" t="s">
        <v>689</v>
      </c>
      <c r="I162" s="105">
        <v>206.75</v>
      </c>
      <c r="J162" s="105">
        <v>206.75</v>
      </c>
      <c r="K162" s="99"/>
      <c r="L162" s="99" t="s">
        <v>27</v>
      </c>
      <c r="M162" s="99">
        <v>356</v>
      </c>
      <c r="N162" s="99">
        <v>30</v>
      </c>
      <c r="O162" s="94" t="s">
        <v>690</v>
      </c>
      <c r="P162" s="99" t="s">
        <v>650</v>
      </c>
      <c r="Q162" s="99" t="s">
        <v>650</v>
      </c>
      <c r="R162" s="93"/>
    </row>
    <row r="163" s="85" customFormat="1" ht="156" spans="1:18">
      <c r="A163" s="99" t="s">
        <v>644</v>
      </c>
      <c r="B163" s="99" t="s">
        <v>22</v>
      </c>
      <c r="C163" s="99" t="s">
        <v>659</v>
      </c>
      <c r="D163" s="99"/>
      <c r="E163" s="99" t="s">
        <v>691</v>
      </c>
      <c r="F163" s="99" t="s">
        <v>692</v>
      </c>
      <c r="G163" s="99" t="s">
        <v>156</v>
      </c>
      <c r="H163" s="99" t="s">
        <v>693</v>
      </c>
      <c r="I163" s="105">
        <v>87.23</v>
      </c>
      <c r="J163" s="105">
        <v>87.23</v>
      </c>
      <c r="K163" s="99"/>
      <c r="L163" s="99" t="s">
        <v>27</v>
      </c>
      <c r="M163" s="99">
        <v>356</v>
      </c>
      <c r="N163" s="99">
        <v>30</v>
      </c>
      <c r="O163" s="94" t="s">
        <v>694</v>
      </c>
      <c r="P163" s="99" t="s">
        <v>650</v>
      </c>
      <c r="Q163" s="99" t="s">
        <v>650</v>
      </c>
      <c r="R163" s="93"/>
    </row>
    <row r="164" s="85" customFormat="1" ht="96" spans="1:18">
      <c r="A164" s="99" t="s">
        <v>644</v>
      </c>
      <c r="B164" s="99" t="s">
        <v>22</v>
      </c>
      <c r="C164" s="99" t="s">
        <v>659</v>
      </c>
      <c r="D164" s="99"/>
      <c r="E164" s="99" t="s">
        <v>695</v>
      </c>
      <c r="F164" s="99" t="s">
        <v>696</v>
      </c>
      <c r="G164" s="99" t="s">
        <v>32</v>
      </c>
      <c r="H164" s="99" t="s">
        <v>697</v>
      </c>
      <c r="I164" s="105">
        <v>37</v>
      </c>
      <c r="J164" s="105">
        <v>37</v>
      </c>
      <c r="K164" s="99"/>
      <c r="L164" s="99" t="s">
        <v>27</v>
      </c>
      <c r="M164" s="99">
        <v>218</v>
      </c>
      <c r="N164" s="99">
        <v>81</v>
      </c>
      <c r="O164" s="94" t="s">
        <v>698</v>
      </c>
      <c r="P164" s="99" t="s">
        <v>650</v>
      </c>
      <c r="Q164" s="99" t="s">
        <v>650</v>
      </c>
      <c r="R164" s="93"/>
    </row>
    <row r="165" s="85" customFormat="1" ht="204" spans="1:18">
      <c r="A165" s="99" t="s">
        <v>644</v>
      </c>
      <c r="B165" s="99" t="s">
        <v>22</v>
      </c>
      <c r="C165" s="99" t="s">
        <v>659</v>
      </c>
      <c r="D165" s="99"/>
      <c r="E165" s="99" t="s">
        <v>699</v>
      </c>
      <c r="F165" s="99" t="s">
        <v>700</v>
      </c>
      <c r="G165" s="99" t="s">
        <v>111</v>
      </c>
      <c r="H165" s="99" t="s">
        <v>701</v>
      </c>
      <c r="I165" s="105">
        <v>157.18</v>
      </c>
      <c r="J165" s="105">
        <v>157.18</v>
      </c>
      <c r="K165" s="99"/>
      <c r="L165" s="99" t="s">
        <v>27</v>
      </c>
      <c r="M165" s="99">
        <v>169</v>
      </c>
      <c r="N165" s="99">
        <v>107</v>
      </c>
      <c r="O165" s="94" t="s">
        <v>702</v>
      </c>
      <c r="P165" s="99" t="s">
        <v>650</v>
      </c>
      <c r="Q165" s="99" t="s">
        <v>650</v>
      </c>
      <c r="R165" s="93"/>
    </row>
    <row r="166" s="85" customFormat="1" ht="228" spans="1:18">
      <c r="A166" s="99" t="s">
        <v>644</v>
      </c>
      <c r="B166" s="99" t="s">
        <v>22</v>
      </c>
      <c r="C166" s="99" t="s">
        <v>659</v>
      </c>
      <c r="D166" s="99"/>
      <c r="E166" s="99" t="s">
        <v>703</v>
      </c>
      <c r="F166" s="99" t="s">
        <v>704</v>
      </c>
      <c r="G166" s="99" t="s">
        <v>111</v>
      </c>
      <c r="H166" s="99" t="s">
        <v>705</v>
      </c>
      <c r="I166" s="105">
        <v>23</v>
      </c>
      <c r="J166" s="105">
        <v>23</v>
      </c>
      <c r="K166" s="99"/>
      <c r="L166" s="99" t="s">
        <v>27</v>
      </c>
      <c r="M166" s="99">
        <v>139</v>
      </c>
      <c r="N166" s="99">
        <v>111</v>
      </c>
      <c r="O166" s="94" t="s">
        <v>706</v>
      </c>
      <c r="P166" s="99" t="s">
        <v>650</v>
      </c>
      <c r="Q166" s="99" t="s">
        <v>650</v>
      </c>
      <c r="R166" s="93"/>
    </row>
    <row r="167" s="85" customFormat="1" ht="168" spans="1:18">
      <c r="A167" s="99" t="s">
        <v>644</v>
      </c>
      <c r="B167" s="99" t="s">
        <v>22</v>
      </c>
      <c r="C167" s="99" t="s">
        <v>659</v>
      </c>
      <c r="D167" s="99"/>
      <c r="E167" s="99" t="s">
        <v>707</v>
      </c>
      <c r="F167" s="99" t="s">
        <v>708</v>
      </c>
      <c r="G167" s="99" t="s">
        <v>126</v>
      </c>
      <c r="H167" s="99" t="s">
        <v>709</v>
      </c>
      <c r="I167" s="105">
        <v>88.21</v>
      </c>
      <c r="J167" s="105">
        <v>88.21</v>
      </c>
      <c r="K167" s="99"/>
      <c r="L167" s="99" t="s">
        <v>27</v>
      </c>
      <c r="M167" s="99">
        <v>285</v>
      </c>
      <c r="N167" s="99">
        <v>170</v>
      </c>
      <c r="O167" s="94" t="s">
        <v>710</v>
      </c>
      <c r="P167" s="99" t="s">
        <v>650</v>
      </c>
      <c r="Q167" s="99" t="s">
        <v>650</v>
      </c>
      <c r="R167" s="93"/>
    </row>
    <row r="168" s="85" customFormat="1" ht="300" spans="1:18">
      <c r="A168" s="99" t="s">
        <v>644</v>
      </c>
      <c r="B168" s="99" t="s">
        <v>22</v>
      </c>
      <c r="C168" s="99" t="s">
        <v>659</v>
      </c>
      <c r="D168" s="99"/>
      <c r="E168" s="99" t="s">
        <v>711</v>
      </c>
      <c r="F168" s="99" t="s">
        <v>712</v>
      </c>
      <c r="G168" s="99" t="s">
        <v>126</v>
      </c>
      <c r="H168" s="99" t="s">
        <v>127</v>
      </c>
      <c r="I168" s="105">
        <v>213.37</v>
      </c>
      <c r="J168" s="105">
        <v>213.37</v>
      </c>
      <c r="K168" s="99"/>
      <c r="L168" s="99" t="s">
        <v>27</v>
      </c>
      <c r="M168" s="99">
        <v>285</v>
      </c>
      <c r="N168" s="99">
        <v>170</v>
      </c>
      <c r="O168" s="94" t="s">
        <v>713</v>
      </c>
      <c r="P168" s="99" t="s">
        <v>650</v>
      </c>
      <c r="Q168" s="99" t="s">
        <v>650</v>
      </c>
      <c r="R168" s="93"/>
    </row>
    <row r="169" s="85" customFormat="1" ht="300" spans="1:18">
      <c r="A169" s="99" t="s">
        <v>644</v>
      </c>
      <c r="B169" s="99" t="s">
        <v>22</v>
      </c>
      <c r="C169" s="99" t="s">
        <v>659</v>
      </c>
      <c r="D169" s="99"/>
      <c r="E169" s="99" t="s">
        <v>714</v>
      </c>
      <c r="F169" s="99" t="s">
        <v>715</v>
      </c>
      <c r="G169" s="99" t="s">
        <v>126</v>
      </c>
      <c r="H169" s="99" t="s">
        <v>716</v>
      </c>
      <c r="I169" s="105">
        <v>146.3</v>
      </c>
      <c r="J169" s="105">
        <v>146.3</v>
      </c>
      <c r="K169" s="99"/>
      <c r="L169" s="99" t="s">
        <v>27</v>
      </c>
      <c r="M169" s="99">
        <v>217</v>
      </c>
      <c r="N169" s="99">
        <v>134</v>
      </c>
      <c r="O169" s="94" t="s">
        <v>717</v>
      </c>
      <c r="P169" s="99" t="s">
        <v>650</v>
      </c>
      <c r="Q169" s="99" t="s">
        <v>650</v>
      </c>
      <c r="R169" s="93"/>
    </row>
    <row r="170" s="85" customFormat="1" ht="187" customHeight="1" spans="1:18">
      <c r="A170" s="99" t="s">
        <v>644</v>
      </c>
      <c r="B170" s="99" t="s">
        <v>22</v>
      </c>
      <c r="C170" s="99" t="s">
        <v>659</v>
      </c>
      <c r="D170" s="99"/>
      <c r="E170" s="99" t="s">
        <v>718</v>
      </c>
      <c r="F170" s="99" t="s">
        <v>719</v>
      </c>
      <c r="G170" s="99" t="s">
        <v>65</v>
      </c>
      <c r="H170" s="99" t="s">
        <v>66</v>
      </c>
      <c r="I170" s="105">
        <v>10.73</v>
      </c>
      <c r="J170" s="105">
        <v>10.73</v>
      </c>
      <c r="K170" s="99"/>
      <c r="L170" s="99" t="s">
        <v>27</v>
      </c>
      <c r="M170" s="99">
        <v>188</v>
      </c>
      <c r="N170" s="99">
        <v>97</v>
      </c>
      <c r="O170" s="94" t="s">
        <v>720</v>
      </c>
      <c r="P170" s="99" t="s">
        <v>650</v>
      </c>
      <c r="Q170" s="99" t="s">
        <v>650</v>
      </c>
      <c r="R170" s="93"/>
    </row>
    <row r="171" s="85" customFormat="1" ht="178" customHeight="1" spans="1:18">
      <c r="A171" s="99" t="s">
        <v>644</v>
      </c>
      <c r="B171" s="99" t="s">
        <v>22</v>
      </c>
      <c r="C171" s="99" t="s">
        <v>659</v>
      </c>
      <c r="D171" s="99"/>
      <c r="E171" s="99" t="s">
        <v>721</v>
      </c>
      <c r="F171" s="99" t="s">
        <v>719</v>
      </c>
      <c r="G171" s="99" t="s">
        <v>111</v>
      </c>
      <c r="H171" s="99" t="s">
        <v>722</v>
      </c>
      <c r="I171" s="105">
        <v>22</v>
      </c>
      <c r="J171" s="105">
        <v>22</v>
      </c>
      <c r="K171" s="99"/>
      <c r="L171" s="99" t="s">
        <v>27</v>
      </c>
      <c r="M171" s="99">
        <v>220</v>
      </c>
      <c r="N171" s="99">
        <v>150</v>
      </c>
      <c r="O171" s="94" t="s">
        <v>723</v>
      </c>
      <c r="P171" s="99" t="s">
        <v>650</v>
      </c>
      <c r="Q171" s="99" t="s">
        <v>650</v>
      </c>
      <c r="R171" s="93"/>
    </row>
    <row r="172" s="85" customFormat="1" ht="179" customHeight="1" spans="1:18">
      <c r="A172" s="99" t="s">
        <v>644</v>
      </c>
      <c r="B172" s="99" t="s">
        <v>22</v>
      </c>
      <c r="C172" s="99" t="s">
        <v>659</v>
      </c>
      <c r="D172" s="99"/>
      <c r="E172" s="99" t="s">
        <v>724</v>
      </c>
      <c r="F172" s="99" t="s">
        <v>725</v>
      </c>
      <c r="G172" s="99" t="s">
        <v>175</v>
      </c>
      <c r="H172" s="99" t="s">
        <v>726</v>
      </c>
      <c r="I172" s="105">
        <v>22.89</v>
      </c>
      <c r="J172" s="105">
        <v>22.89</v>
      </c>
      <c r="K172" s="99"/>
      <c r="L172" s="99" t="s">
        <v>27</v>
      </c>
      <c r="M172" s="99">
        <v>279</v>
      </c>
      <c r="N172" s="99">
        <v>58</v>
      </c>
      <c r="O172" s="94" t="s">
        <v>727</v>
      </c>
      <c r="P172" s="99" t="s">
        <v>650</v>
      </c>
      <c r="Q172" s="99" t="s">
        <v>650</v>
      </c>
      <c r="R172" s="93"/>
    </row>
    <row r="173" s="85" customFormat="1" ht="235" customHeight="1" spans="1:18">
      <c r="A173" s="99" t="s">
        <v>644</v>
      </c>
      <c r="B173" s="99" t="s">
        <v>22</v>
      </c>
      <c r="C173" s="99" t="s">
        <v>659</v>
      </c>
      <c r="D173" s="99"/>
      <c r="E173" s="99" t="s">
        <v>728</v>
      </c>
      <c r="F173" s="99" t="s">
        <v>729</v>
      </c>
      <c r="G173" s="99" t="s">
        <v>156</v>
      </c>
      <c r="H173" s="99" t="s">
        <v>422</v>
      </c>
      <c r="I173" s="105">
        <v>15</v>
      </c>
      <c r="J173" s="105">
        <v>15</v>
      </c>
      <c r="K173" s="99"/>
      <c r="L173" s="99" t="s">
        <v>27</v>
      </c>
      <c r="M173" s="99">
        <v>397</v>
      </c>
      <c r="N173" s="99">
        <v>285</v>
      </c>
      <c r="O173" s="94" t="s">
        <v>730</v>
      </c>
      <c r="P173" s="99" t="s">
        <v>650</v>
      </c>
      <c r="Q173" s="99" t="s">
        <v>650</v>
      </c>
      <c r="R173" s="93"/>
    </row>
    <row r="174" s="85" customFormat="1" ht="194" customHeight="1" spans="1:18">
      <c r="A174" s="99" t="s">
        <v>644</v>
      </c>
      <c r="B174" s="99" t="s">
        <v>22</v>
      </c>
      <c r="C174" s="99" t="s">
        <v>659</v>
      </c>
      <c r="D174" s="99"/>
      <c r="E174" s="99" t="s">
        <v>731</v>
      </c>
      <c r="F174" s="99" t="s">
        <v>732</v>
      </c>
      <c r="G174" s="99" t="s">
        <v>156</v>
      </c>
      <c r="H174" s="99" t="s">
        <v>733</v>
      </c>
      <c r="I174" s="105">
        <v>123.57</v>
      </c>
      <c r="J174" s="105">
        <v>123.57</v>
      </c>
      <c r="K174" s="99"/>
      <c r="L174" s="99" t="s">
        <v>27</v>
      </c>
      <c r="M174" s="99">
        <v>260</v>
      </c>
      <c r="N174" s="99">
        <v>107</v>
      </c>
      <c r="O174" s="99" t="s">
        <v>734</v>
      </c>
      <c r="P174" s="99" t="s">
        <v>650</v>
      </c>
      <c r="Q174" s="99" t="s">
        <v>650</v>
      </c>
      <c r="R174" s="93"/>
    </row>
    <row r="175" s="85" customFormat="1" ht="263" customHeight="1" spans="1:18">
      <c r="A175" s="99" t="s">
        <v>644</v>
      </c>
      <c r="B175" s="99" t="s">
        <v>22</v>
      </c>
      <c r="C175" s="99" t="s">
        <v>659</v>
      </c>
      <c r="D175" s="99"/>
      <c r="E175" s="99" t="s">
        <v>735</v>
      </c>
      <c r="F175" s="99" t="s">
        <v>736</v>
      </c>
      <c r="G175" s="99" t="s">
        <v>156</v>
      </c>
      <c r="H175" s="99" t="s">
        <v>737</v>
      </c>
      <c r="I175" s="99">
        <v>256.24</v>
      </c>
      <c r="J175" s="99">
        <v>256.24</v>
      </c>
      <c r="K175" s="99"/>
      <c r="L175" s="99" t="s">
        <v>27</v>
      </c>
      <c r="M175" s="110" t="s">
        <v>738</v>
      </c>
      <c r="N175" s="99">
        <v>32</v>
      </c>
      <c r="O175" s="99" t="s">
        <v>739</v>
      </c>
      <c r="P175" s="99" t="s">
        <v>650</v>
      </c>
      <c r="Q175" s="99" t="s">
        <v>650</v>
      </c>
      <c r="R175" s="93"/>
    </row>
    <row r="176" s="85" customFormat="1" ht="213" customHeight="1" spans="1:18">
      <c r="A176" s="99" t="s">
        <v>644</v>
      </c>
      <c r="B176" s="99" t="s">
        <v>22</v>
      </c>
      <c r="C176" s="99" t="s">
        <v>659</v>
      </c>
      <c r="D176" s="99"/>
      <c r="E176" s="99" t="s">
        <v>740</v>
      </c>
      <c r="F176" s="99" t="s">
        <v>741</v>
      </c>
      <c r="G176" s="99" t="s">
        <v>156</v>
      </c>
      <c r="H176" s="99" t="s">
        <v>742</v>
      </c>
      <c r="I176" s="99">
        <v>565.43</v>
      </c>
      <c r="J176" s="99">
        <v>565.43</v>
      </c>
      <c r="K176" s="99"/>
      <c r="L176" s="99" t="s">
        <v>27</v>
      </c>
      <c r="M176" s="99">
        <v>448</v>
      </c>
      <c r="N176" s="99">
        <v>379</v>
      </c>
      <c r="O176" s="99" t="s">
        <v>739</v>
      </c>
      <c r="P176" s="99" t="s">
        <v>650</v>
      </c>
      <c r="Q176" s="99" t="s">
        <v>650</v>
      </c>
      <c r="R176" s="93"/>
    </row>
    <row r="177" s="85" customFormat="1" ht="129" customHeight="1" spans="1:18">
      <c r="A177" s="99" t="s">
        <v>644</v>
      </c>
      <c r="B177" s="99" t="s">
        <v>22</v>
      </c>
      <c r="C177" s="99" t="s">
        <v>659</v>
      </c>
      <c r="D177" s="99"/>
      <c r="E177" s="99" t="s">
        <v>743</v>
      </c>
      <c r="F177" s="99" t="s">
        <v>744</v>
      </c>
      <c r="G177" s="99" t="s">
        <v>156</v>
      </c>
      <c r="H177" s="99" t="s">
        <v>500</v>
      </c>
      <c r="I177" s="95">
        <v>100.42</v>
      </c>
      <c r="J177" s="99">
        <v>100.42</v>
      </c>
      <c r="K177" s="99"/>
      <c r="L177" s="99" t="s">
        <v>27</v>
      </c>
      <c r="M177" s="99">
        <v>125</v>
      </c>
      <c r="N177" s="99">
        <v>15</v>
      </c>
      <c r="O177" s="99" t="s">
        <v>739</v>
      </c>
      <c r="P177" s="99" t="s">
        <v>650</v>
      </c>
      <c r="Q177" s="99" t="s">
        <v>650</v>
      </c>
      <c r="R177" s="93"/>
    </row>
    <row r="178" s="85" customFormat="1" ht="166" customHeight="1" spans="1:18">
      <c r="A178" s="99" t="s">
        <v>644</v>
      </c>
      <c r="B178" s="99" t="s">
        <v>22</v>
      </c>
      <c r="C178" s="99" t="s">
        <v>659</v>
      </c>
      <c r="D178" s="99"/>
      <c r="E178" s="99" t="s">
        <v>745</v>
      </c>
      <c r="F178" s="99" t="s">
        <v>746</v>
      </c>
      <c r="G178" s="99" t="s">
        <v>175</v>
      </c>
      <c r="H178" s="99" t="s">
        <v>747</v>
      </c>
      <c r="I178" s="105">
        <v>91.86</v>
      </c>
      <c r="J178" s="99">
        <v>91.86</v>
      </c>
      <c r="K178" s="99"/>
      <c r="L178" s="99" t="s">
        <v>27</v>
      </c>
      <c r="M178" s="99">
        <v>176</v>
      </c>
      <c r="N178" s="99">
        <v>18</v>
      </c>
      <c r="O178" s="99" t="s">
        <v>748</v>
      </c>
      <c r="P178" s="99" t="s">
        <v>650</v>
      </c>
      <c r="Q178" s="99" t="s">
        <v>650</v>
      </c>
      <c r="R178" s="93"/>
    </row>
    <row r="179" s="85" customFormat="1" ht="72" spans="1:18">
      <c r="A179" s="99" t="s">
        <v>644</v>
      </c>
      <c r="B179" s="99" t="s">
        <v>22</v>
      </c>
      <c r="C179" s="99" t="s">
        <v>659</v>
      </c>
      <c r="D179" s="99"/>
      <c r="E179" s="99" t="s">
        <v>749</v>
      </c>
      <c r="F179" s="99" t="s">
        <v>750</v>
      </c>
      <c r="G179" s="99" t="s">
        <v>175</v>
      </c>
      <c r="H179" s="99" t="s">
        <v>751</v>
      </c>
      <c r="I179" s="99">
        <v>187.14</v>
      </c>
      <c r="J179" s="99">
        <v>187.14</v>
      </c>
      <c r="K179" s="99"/>
      <c r="L179" s="99" t="s">
        <v>27</v>
      </c>
      <c r="M179" s="99">
        <v>226</v>
      </c>
      <c r="N179" s="99">
        <v>33</v>
      </c>
      <c r="O179" s="99" t="s">
        <v>739</v>
      </c>
      <c r="P179" s="99" t="s">
        <v>650</v>
      </c>
      <c r="Q179" s="99" t="s">
        <v>650</v>
      </c>
      <c r="R179" s="93"/>
    </row>
    <row r="180" s="85" customFormat="1" ht="247" customHeight="1" spans="1:18">
      <c r="A180" s="99" t="s">
        <v>644</v>
      </c>
      <c r="B180" s="99" t="s">
        <v>22</v>
      </c>
      <c r="C180" s="99" t="s">
        <v>659</v>
      </c>
      <c r="D180" s="99"/>
      <c r="E180" s="99" t="s">
        <v>752</v>
      </c>
      <c r="F180" s="99" t="s">
        <v>753</v>
      </c>
      <c r="G180" s="99" t="s">
        <v>175</v>
      </c>
      <c r="H180" s="99" t="s">
        <v>418</v>
      </c>
      <c r="I180" s="99">
        <v>211.88</v>
      </c>
      <c r="J180" s="99">
        <v>211.88</v>
      </c>
      <c r="K180" s="99"/>
      <c r="L180" s="99" t="s">
        <v>27</v>
      </c>
      <c r="M180" s="99">
        <v>162</v>
      </c>
      <c r="N180" s="99">
        <v>36</v>
      </c>
      <c r="O180" s="99" t="s">
        <v>739</v>
      </c>
      <c r="P180" s="99" t="s">
        <v>650</v>
      </c>
      <c r="Q180" s="99" t="s">
        <v>650</v>
      </c>
      <c r="R180" s="93"/>
    </row>
    <row r="181" s="85" customFormat="1" ht="144" spans="1:18">
      <c r="A181" s="99" t="s">
        <v>644</v>
      </c>
      <c r="B181" s="99" t="s">
        <v>22</v>
      </c>
      <c r="C181" s="99" t="s">
        <v>659</v>
      </c>
      <c r="D181" s="99"/>
      <c r="E181" s="99" t="s">
        <v>754</v>
      </c>
      <c r="F181" s="99" t="s">
        <v>755</v>
      </c>
      <c r="G181" s="99" t="s">
        <v>111</v>
      </c>
      <c r="H181" s="99" t="s">
        <v>756</v>
      </c>
      <c r="I181" s="99">
        <v>50.47</v>
      </c>
      <c r="J181" s="99">
        <v>50.47</v>
      </c>
      <c r="K181" s="99"/>
      <c r="L181" s="99" t="s">
        <v>27</v>
      </c>
      <c r="M181" s="99">
        <v>171</v>
      </c>
      <c r="N181" s="99">
        <v>112</v>
      </c>
      <c r="O181" s="99" t="s">
        <v>757</v>
      </c>
      <c r="P181" s="99" t="s">
        <v>650</v>
      </c>
      <c r="Q181" s="99" t="s">
        <v>650</v>
      </c>
      <c r="R181" s="93"/>
    </row>
    <row r="182" s="85" customFormat="1" ht="300" spans="1:18">
      <c r="A182" s="99" t="s">
        <v>644</v>
      </c>
      <c r="B182" s="99" t="s">
        <v>22</v>
      </c>
      <c r="C182" s="99" t="s">
        <v>659</v>
      </c>
      <c r="D182" s="99"/>
      <c r="E182" s="99" t="s">
        <v>758</v>
      </c>
      <c r="F182" s="99" t="s">
        <v>759</v>
      </c>
      <c r="G182" s="99" t="s">
        <v>32</v>
      </c>
      <c r="H182" s="99" t="s">
        <v>760</v>
      </c>
      <c r="I182" s="99">
        <v>282.66</v>
      </c>
      <c r="J182" s="99">
        <v>282.66</v>
      </c>
      <c r="K182" s="99"/>
      <c r="L182" s="99" t="s">
        <v>27</v>
      </c>
      <c r="M182" s="99">
        <v>207</v>
      </c>
      <c r="N182" s="99">
        <v>108</v>
      </c>
      <c r="O182" s="99" t="s">
        <v>739</v>
      </c>
      <c r="P182" s="99" t="s">
        <v>650</v>
      </c>
      <c r="Q182" s="99" t="s">
        <v>650</v>
      </c>
      <c r="R182" s="93"/>
    </row>
    <row r="183" s="85" customFormat="1" ht="192" spans="1:18">
      <c r="A183" s="99" t="s">
        <v>644</v>
      </c>
      <c r="B183" s="99" t="s">
        <v>22</v>
      </c>
      <c r="C183" s="99" t="s">
        <v>659</v>
      </c>
      <c r="D183" s="99"/>
      <c r="E183" s="99" t="s">
        <v>761</v>
      </c>
      <c r="F183" s="99" t="s">
        <v>762</v>
      </c>
      <c r="G183" s="99" t="s">
        <v>32</v>
      </c>
      <c r="H183" s="99" t="s">
        <v>763</v>
      </c>
      <c r="I183" s="99">
        <v>95.8</v>
      </c>
      <c r="J183" s="99">
        <v>95.8</v>
      </c>
      <c r="K183" s="99"/>
      <c r="L183" s="99" t="s">
        <v>27</v>
      </c>
      <c r="M183" s="99">
        <v>314</v>
      </c>
      <c r="N183" s="99">
        <v>102</v>
      </c>
      <c r="O183" s="99" t="s">
        <v>757</v>
      </c>
      <c r="P183" s="99" t="s">
        <v>650</v>
      </c>
      <c r="Q183" s="99" t="s">
        <v>650</v>
      </c>
      <c r="R183" s="93"/>
    </row>
    <row r="184" s="85" customFormat="1" ht="72" spans="1:18">
      <c r="A184" s="99" t="s">
        <v>644</v>
      </c>
      <c r="B184" s="99" t="s">
        <v>22</v>
      </c>
      <c r="C184" s="99" t="s">
        <v>659</v>
      </c>
      <c r="D184" s="99"/>
      <c r="E184" s="99" t="s">
        <v>764</v>
      </c>
      <c r="F184" s="99" t="s">
        <v>765</v>
      </c>
      <c r="G184" s="99" t="s">
        <v>37</v>
      </c>
      <c r="H184" s="99" t="s">
        <v>766</v>
      </c>
      <c r="I184" s="105">
        <v>109.72</v>
      </c>
      <c r="J184" s="105">
        <v>109.72</v>
      </c>
      <c r="K184" s="99"/>
      <c r="L184" s="99" t="s">
        <v>27</v>
      </c>
      <c r="M184" s="99">
        <v>135</v>
      </c>
      <c r="N184" s="99">
        <v>59</v>
      </c>
      <c r="O184" s="99" t="s">
        <v>739</v>
      </c>
      <c r="P184" s="99" t="s">
        <v>650</v>
      </c>
      <c r="Q184" s="99" t="s">
        <v>650</v>
      </c>
      <c r="R184" s="93"/>
    </row>
    <row r="185" s="85" customFormat="1" ht="180" customHeight="1" spans="1:18">
      <c r="A185" s="99" t="s">
        <v>644</v>
      </c>
      <c r="B185" s="99" t="s">
        <v>22</v>
      </c>
      <c r="C185" s="99" t="s">
        <v>659</v>
      </c>
      <c r="D185" s="99"/>
      <c r="E185" s="99" t="s">
        <v>767</v>
      </c>
      <c r="F185" s="99" t="s">
        <v>768</v>
      </c>
      <c r="G185" s="99" t="s">
        <v>170</v>
      </c>
      <c r="H185" s="99" t="s">
        <v>769</v>
      </c>
      <c r="I185" s="99">
        <v>150.59</v>
      </c>
      <c r="J185" s="99">
        <v>150.59</v>
      </c>
      <c r="K185" s="99"/>
      <c r="L185" s="99" t="s">
        <v>27</v>
      </c>
      <c r="M185" s="99">
        <v>201</v>
      </c>
      <c r="N185" s="99">
        <v>160</v>
      </c>
      <c r="O185" s="99" t="s">
        <v>739</v>
      </c>
      <c r="P185" s="99" t="s">
        <v>650</v>
      </c>
      <c r="Q185" s="99" t="s">
        <v>650</v>
      </c>
      <c r="R185" s="93"/>
    </row>
    <row r="186" s="85" customFormat="1" ht="188" customHeight="1" spans="1:18">
      <c r="A186" s="99" t="s">
        <v>644</v>
      </c>
      <c r="B186" s="99" t="s">
        <v>22</v>
      </c>
      <c r="C186" s="99" t="s">
        <v>659</v>
      </c>
      <c r="D186" s="99"/>
      <c r="E186" s="99" t="s">
        <v>770</v>
      </c>
      <c r="F186" s="99" t="s">
        <v>771</v>
      </c>
      <c r="G186" s="99" t="s">
        <v>147</v>
      </c>
      <c r="H186" s="99" t="s">
        <v>772</v>
      </c>
      <c r="I186" s="99">
        <v>184.73</v>
      </c>
      <c r="J186" s="99">
        <v>184.73</v>
      </c>
      <c r="K186" s="99"/>
      <c r="L186" s="99" t="s">
        <v>27</v>
      </c>
      <c r="M186" s="99">
        <v>136</v>
      </c>
      <c r="N186" s="99">
        <v>104</v>
      </c>
      <c r="O186" s="99" t="s">
        <v>739</v>
      </c>
      <c r="P186" s="99" t="s">
        <v>650</v>
      </c>
      <c r="Q186" s="99" t="s">
        <v>650</v>
      </c>
      <c r="R186" s="93"/>
    </row>
    <row r="187" s="85" customFormat="1" ht="72" spans="1:18">
      <c r="A187" s="99" t="s">
        <v>644</v>
      </c>
      <c r="B187" s="99" t="s">
        <v>22</v>
      </c>
      <c r="C187" s="99" t="s">
        <v>659</v>
      </c>
      <c r="D187" s="99"/>
      <c r="E187" s="99" t="s">
        <v>773</v>
      </c>
      <c r="F187" s="99" t="s">
        <v>774</v>
      </c>
      <c r="G187" s="99" t="s">
        <v>262</v>
      </c>
      <c r="H187" s="99" t="s">
        <v>775</v>
      </c>
      <c r="I187" s="99">
        <v>43.26</v>
      </c>
      <c r="J187" s="99">
        <v>43.26</v>
      </c>
      <c r="K187" s="99"/>
      <c r="L187" s="99" t="s">
        <v>27</v>
      </c>
      <c r="M187" s="99">
        <v>221</v>
      </c>
      <c r="N187" s="99">
        <v>186</v>
      </c>
      <c r="O187" s="99" t="s">
        <v>776</v>
      </c>
      <c r="P187" s="99" t="s">
        <v>650</v>
      </c>
      <c r="Q187" s="99" t="s">
        <v>650</v>
      </c>
      <c r="R187" s="93"/>
    </row>
    <row r="188" s="85" customFormat="1" ht="96" spans="1:18">
      <c r="A188" s="99" t="s">
        <v>644</v>
      </c>
      <c r="B188" s="99" t="s">
        <v>22</v>
      </c>
      <c r="C188" s="99" t="s">
        <v>659</v>
      </c>
      <c r="D188" s="99"/>
      <c r="E188" s="99" t="s">
        <v>777</v>
      </c>
      <c r="F188" s="99" t="s">
        <v>778</v>
      </c>
      <c r="G188" s="99" t="s">
        <v>117</v>
      </c>
      <c r="H188" s="99" t="s">
        <v>779</v>
      </c>
      <c r="I188" s="105">
        <v>70</v>
      </c>
      <c r="J188" s="105">
        <v>70</v>
      </c>
      <c r="K188" s="105"/>
      <c r="L188" s="99" t="s">
        <v>27</v>
      </c>
      <c r="M188" s="99">
        <v>360</v>
      </c>
      <c r="N188" s="99">
        <v>256</v>
      </c>
      <c r="O188" s="99" t="s">
        <v>780</v>
      </c>
      <c r="P188" s="99" t="s">
        <v>650</v>
      </c>
      <c r="Q188" s="99" t="s">
        <v>650</v>
      </c>
      <c r="R188" s="93"/>
    </row>
    <row r="189" s="85" customFormat="1" ht="72" spans="1:18">
      <c r="A189" s="99" t="s">
        <v>644</v>
      </c>
      <c r="B189" s="99" t="s">
        <v>22</v>
      </c>
      <c r="C189" s="99" t="s">
        <v>659</v>
      </c>
      <c r="D189" s="99"/>
      <c r="E189" s="99" t="s">
        <v>781</v>
      </c>
      <c r="F189" s="99" t="s">
        <v>782</v>
      </c>
      <c r="G189" s="99" t="s">
        <v>199</v>
      </c>
      <c r="H189" s="99" t="s">
        <v>783</v>
      </c>
      <c r="I189" s="105">
        <v>30</v>
      </c>
      <c r="J189" s="105">
        <v>30</v>
      </c>
      <c r="K189" s="100"/>
      <c r="L189" s="99" t="s">
        <v>27</v>
      </c>
      <c r="M189" s="99">
        <v>235</v>
      </c>
      <c r="N189" s="99">
        <v>133</v>
      </c>
      <c r="O189" s="99" t="s">
        <v>784</v>
      </c>
      <c r="P189" s="99" t="s">
        <v>650</v>
      </c>
      <c r="Q189" s="99" t="s">
        <v>650</v>
      </c>
      <c r="R189" s="93"/>
    </row>
    <row r="190" s="85" customFormat="1" ht="48" spans="1:18">
      <c r="A190" s="99" t="s">
        <v>644</v>
      </c>
      <c r="B190" s="99" t="s">
        <v>22</v>
      </c>
      <c r="C190" s="99" t="s">
        <v>659</v>
      </c>
      <c r="D190" s="99"/>
      <c r="E190" s="99" t="s">
        <v>785</v>
      </c>
      <c r="F190" s="99" t="s">
        <v>786</v>
      </c>
      <c r="G190" s="99" t="s">
        <v>175</v>
      </c>
      <c r="H190" s="99" t="s">
        <v>787</v>
      </c>
      <c r="I190" s="105">
        <v>3</v>
      </c>
      <c r="J190" s="105">
        <v>3</v>
      </c>
      <c r="K190" s="99"/>
      <c r="L190" s="99" t="s">
        <v>27</v>
      </c>
      <c r="M190" s="99">
        <v>108</v>
      </c>
      <c r="N190" s="99">
        <v>52</v>
      </c>
      <c r="O190" s="99" t="s">
        <v>788</v>
      </c>
      <c r="P190" s="99" t="s">
        <v>650</v>
      </c>
      <c r="Q190" s="99" t="s">
        <v>650</v>
      </c>
      <c r="R190" s="93"/>
    </row>
    <row r="191" s="85" customFormat="1" ht="48" spans="1:18">
      <c r="A191" s="99" t="s">
        <v>644</v>
      </c>
      <c r="B191" s="99" t="s">
        <v>22</v>
      </c>
      <c r="C191" s="99" t="s">
        <v>659</v>
      </c>
      <c r="D191" s="99"/>
      <c r="E191" s="99" t="s">
        <v>789</v>
      </c>
      <c r="F191" s="99" t="s">
        <v>790</v>
      </c>
      <c r="G191" s="99" t="s">
        <v>175</v>
      </c>
      <c r="H191" s="99" t="s">
        <v>791</v>
      </c>
      <c r="I191" s="105">
        <v>4</v>
      </c>
      <c r="J191" s="105">
        <v>4</v>
      </c>
      <c r="K191" s="99"/>
      <c r="L191" s="99" t="s">
        <v>27</v>
      </c>
      <c r="M191" s="111">
        <v>203</v>
      </c>
      <c r="N191" s="111">
        <v>29</v>
      </c>
      <c r="O191" s="99" t="s">
        <v>792</v>
      </c>
      <c r="P191" s="99" t="s">
        <v>650</v>
      </c>
      <c r="Q191" s="99" t="s">
        <v>650</v>
      </c>
      <c r="R191" s="93"/>
    </row>
    <row r="192" s="85" customFormat="1" ht="48" spans="1:18">
      <c r="A192" s="99" t="s">
        <v>644</v>
      </c>
      <c r="B192" s="99" t="s">
        <v>22</v>
      </c>
      <c r="C192" s="99" t="s">
        <v>659</v>
      </c>
      <c r="D192" s="99"/>
      <c r="E192" s="99" t="s">
        <v>793</v>
      </c>
      <c r="F192" s="99" t="s">
        <v>794</v>
      </c>
      <c r="G192" s="99" t="s">
        <v>147</v>
      </c>
      <c r="H192" s="99" t="s">
        <v>795</v>
      </c>
      <c r="I192" s="105">
        <v>27.75</v>
      </c>
      <c r="J192" s="105">
        <v>27.75</v>
      </c>
      <c r="K192" s="99"/>
      <c r="L192" s="99" t="s">
        <v>27</v>
      </c>
      <c r="M192" s="111">
        <v>86</v>
      </c>
      <c r="N192" s="111">
        <v>26</v>
      </c>
      <c r="O192" s="99" t="s">
        <v>792</v>
      </c>
      <c r="P192" s="99" t="s">
        <v>650</v>
      </c>
      <c r="Q192" s="99" t="s">
        <v>650</v>
      </c>
      <c r="R192" s="93"/>
    </row>
    <row r="193" s="85" customFormat="1" ht="48" spans="1:18">
      <c r="A193" s="99" t="s">
        <v>644</v>
      </c>
      <c r="B193" s="99" t="s">
        <v>22</v>
      </c>
      <c r="C193" s="99" t="s">
        <v>659</v>
      </c>
      <c r="D193" s="99"/>
      <c r="E193" s="99" t="s">
        <v>796</v>
      </c>
      <c r="F193" s="99" t="s">
        <v>797</v>
      </c>
      <c r="G193" s="99" t="s">
        <v>175</v>
      </c>
      <c r="H193" s="99" t="s">
        <v>798</v>
      </c>
      <c r="I193" s="105">
        <v>32.075</v>
      </c>
      <c r="J193" s="105">
        <v>32.075</v>
      </c>
      <c r="K193" s="99"/>
      <c r="L193" s="99" t="s">
        <v>27</v>
      </c>
      <c r="M193" s="99">
        <v>187</v>
      </c>
      <c r="N193" s="99">
        <v>75</v>
      </c>
      <c r="O193" s="99" t="s">
        <v>799</v>
      </c>
      <c r="P193" s="99" t="s">
        <v>650</v>
      </c>
      <c r="Q193" s="99" t="s">
        <v>650</v>
      </c>
      <c r="R193" s="93"/>
    </row>
    <row r="194" s="85" customFormat="1" ht="48" spans="1:18">
      <c r="A194" s="99" t="s">
        <v>644</v>
      </c>
      <c r="B194" s="99" t="s">
        <v>22</v>
      </c>
      <c r="C194" s="99" t="s">
        <v>659</v>
      </c>
      <c r="D194" s="99"/>
      <c r="E194" s="99" t="s">
        <v>800</v>
      </c>
      <c r="F194" s="99" t="s">
        <v>801</v>
      </c>
      <c r="G194" s="99" t="s">
        <v>175</v>
      </c>
      <c r="H194" s="99" t="s">
        <v>176</v>
      </c>
      <c r="I194" s="105">
        <v>3.2</v>
      </c>
      <c r="J194" s="105">
        <v>3.2</v>
      </c>
      <c r="K194" s="99"/>
      <c r="L194" s="99" t="s">
        <v>27</v>
      </c>
      <c r="M194" s="99">
        <v>146</v>
      </c>
      <c r="N194" s="99">
        <v>34</v>
      </c>
      <c r="O194" s="99" t="s">
        <v>802</v>
      </c>
      <c r="P194" s="99" t="s">
        <v>650</v>
      </c>
      <c r="Q194" s="99" t="s">
        <v>650</v>
      </c>
      <c r="R194" s="93"/>
    </row>
    <row r="195" s="85" customFormat="1" ht="60" spans="1:18">
      <c r="A195" s="99" t="s">
        <v>644</v>
      </c>
      <c r="B195" s="99" t="s">
        <v>22</v>
      </c>
      <c r="C195" s="99" t="s">
        <v>659</v>
      </c>
      <c r="D195" s="99"/>
      <c r="E195" s="99" t="s">
        <v>803</v>
      </c>
      <c r="F195" s="99" t="s">
        <v>804</v>
      </c>
      <c r="G195" s="99" t="s">
        <v>175</v>
      </c>
      <c r="H195" s="99" t="s">
        <v>747</v>
      </c>
      <c r="I195" s="105">
        <v>7.65</v>
      </c>
      <c r="J195" s="105">
        <v>7.65</v>
      </c>
      <c r="K195" s="99"/>
      <c r="L195" s="99" t="s">
        <v>27</v>
      </c>
      <c r="M195" s="111">
        <v>176</v>
      </c>
      <c r="N195" s="111">
        <v>18</v>
      </c>
      <c r="O195" s="99" t="s">
        <v>805</v>
      </c>
      <c r="P195" s="99" t="s">
        <v>650</v>
      </c>
      <c r="Q195" s="99" t="s">
        <v>650</v>
      </c>
      <c r="R195" s="93"/>
    </row>
    <row r="196" s="85" customFormat="1" ht="48" spans="1:18">
      <c r="A196" s="99" t="s">
        <v>644</v>
      </c>
      <c r="B196" s="99" t="s">
        <v>22</v>
      </c>
      <c r="C196" s="99" t="s">
        <v>659</v>
      </c>
      <c r="D196" s="99"/>
      <c r="E196" s="99" t="s">
        <v>806</v>
      </c>
      <c r="F196" s="99" t="s">
        <v>807</v>
      </c>
      <c r="G196" s="99" t="s">
        <v>65</v>
      </c>
      <c r="H196" s="99" t="s">
        <v>66</v>
      </c>
      <c r="I196" s="105">
        <v>25.5625</v>
      </c>
      <c r="J196" s="105">
        <v>25.5625</v>
      </c>
      <c r="K196" s="99"/>
      <c r="L196" s="99" t="s">
        <v>27</v>
      </c>
      <c r="M196" s="99">
        <v>169</v>
      </c>
      <c r="N196" s="99">
        <v>84</v>
      </c>
      <c r="O196" s="99" t="s">
        <v>808</v>
      </c>
      <c r="P196" s="99" t="s">
        <v>650</v>
      </c>
      <c r="Q196" s="99" t="s">
        <v>650</v>
      </c>
      <c r="R196" s="93"/>
    </row>
    <row r="197" s="85" customFormat="1" ht="48" spans="1:18">
      <c r="A197" s="99" t="s">
        <v>644</v>
      </c>
      <c r="B197" s="99" t="s">
        <v>22</v>
      </c>
      <c r="C197" s="99" t="s">
        <v>659</v>
      </c>
      <c r="D197" s="99"/>
      <c r="E197" s="99" t="s">
        <v>809</v>
      </c>
      <c r="F197" s="99" t="s">
        <v>810</v>
      </c>
      <c r="G197" s="99" t="s">
        <v>156</v>
      </c>
      <c r="H197" s="99" t="s">
        <v>811</v>
      </c>
      <c r="I197" s="105">
        <v>10.4</v>
      </c>
      <c r="J197" s="105">
        <v>10.4</v>
      </c>
      <c r="K197" s="99"/>
      <c r="L197" s="99" t="s">
        <v>27</v>
      </c>
      <c r="M197" s="99">
        <v>356</v>
      </c>
      <c r="N197" s="99">
        <v>30</v>
      </c>
      <c r="O197" s="99" t="s">
        <v>808</v>
      </c>
      <c r="P197" s="99" t="s">
        <v>650</v>
      </c>
      <c r="Q197" s="99" t="s">
        <v>650</v>
      </c>
      <c r="R197" s="93"/>
    </row>
    <row r="198" s="85" customFormat="1" ht="48" spans="1:18">
      <c r="A198" s="99" t="s">
        <v>644</v>
      </c>
      <c r="B198" s="99" t="s">
        <v>22</v>
      </c>
      <c r="C198" s="99" t="s">
        <v>659</v>
      </c>
      <c r="D198" s="99"/>
      <c r="E198" s="99" t="s">
        <v>812</v>
      </c>
      <c r="F198" s="99" t="s">
        <v>813</v>
      </c>
      <c r="G198" s="99" t="s">
        <v>156</v>
      </c>
      <c r="H198" s="99" t="s">
        <v>422</v>
      </c>
      <c r="I198" s="105">
        <v>57.5</v>
      </c>
      <c r="J198" s="105">
        <v>57.5</v>
      </c>
      <c r="K198" s="99"/>
      <c r="L198" s="99" t="s">
        <v>27</v>
      </c>
      <c r="M198" s="99">
        <v>168</v>
      </c>
      <c r="N198" s="99">
        <v>204</v>
      </c>
      <c r="O198" s="99" t="s">
        <v>808</v>
      </c>
      <c r="P198" s="99" t="s">
        <v>650</v>
      </c>
      <c r="Q198" s="99" t="s">
        <v>650</v>
      </c>
      <c r="R198" s="93"/>
    </row>
    <row r="199" s="85" customFormat="1" ht="84" spans="1:18">
      <c r="A199" s="99" t="s">
        <v>644</v>
      </c>
      <c r="B199" s="99" t="s">
        <v>22</v>
      </c>
      <c r="C199" s="99" t="s">
        <v>659</v>
      </c>
      <c r="D199" s="99"/>
      <c r="E199" s="99" t="s">
        <v>814</v>
      </c>
      <c r="F199" s="99" t="s">
        <v>815</v>
      </c>
      <c r="G199" s="99" t="s">
        <v>156</v>
      </c>
      <c r="H199" s="99" t="s">
        <v>665</v>
      </c>
      <c r="I199" s="105">
        <v>2</v>
      </c>
      <c r="J199" s="105">
        <v>2</v>
      </c>
      <c r="K199" s="99"/>
      <c r="L199" s="99" t="s">
        <v>27</v>
      </c>
      <c r="M199" s="99">
        <v>168</v>
      </c>
      <c r="N199" s="99">
        <v>204</v>
      </c>
      <c r="O199" s="99" t="s">
        <v>816</v>
      </c>
      <c r="P199" s="99" t="s">
        <v>650</v>
      </c>
      <c r="Q199" s="99" t="s">
        <v>650</v>
      </c>
      <c r="R199" s="93"/>
    </row>
    <row r="200" s="85" customFormat="1" ht="48" spans="1:18">
      <c r="A200" s="99" t="s">
        <v>644</v>
      </c>
      <c r="B200" s="99" t="s">
        <v>22</v>
      </c>
      <c r="C200" s="99" t="s">
        <v>659</v>
      </c>
      <c r="D200" s="99"/>
      <c r="E200" s="99" t="s">
        <v>817</v>
      </c>
      <c r="F200" s="99" t="s">
        <v>818</v>
      </c>
      <c r="G200" s="99" t="s">
        <v>147</v>
      </c>
      <c r="H200" s="99" t="s">
        <v>330</v>
      </c>
      <c r="I200" s="105">
        <v>2.4</v>
      </c>
      <c r="J200" s="105">
        <v>2.4</v>
      </c>
      <c r="K200" s="99"/>
      <c r="L200" s="99" t="s">
        <v>27</v>
      </c>
      <c r="M200" s="111">
        <v>96</v>
      </c>
      <c r="N200" s="111">
        <v>96</v>
      </c>
      <c r="O200" s="99" t="s">
        <v>808</v>
      </c>
      <c r="P200" s="99" t="s">
        <v>650</v>
      </c>
      <c r="Q200" s="99" t="s">
        <v>650</v>
      </c>
      <c r="R200" s="93"/>
    </row>
    <row r="201" s="85" customFormat="1" ht="48" spans="1:18">
      <c r="A201" s="99" t="s">
        <v>644</v>
      </c>
      <c r="B201" s="99" t="s">
        <v>22</v>
      </c>
      <c r="C201" s="99" t="s">
        <v>659</v>
      </c>
      <c r="D201" s="99"/>
      <c r="E201" s="99" t="s">
        <v>819</v>
      </c>
      <c r="F201" s="99" t="s">
        <v>820</v>
      </c>
      <c r="G201" s="99" t="s">
        <v>147</v>
      </c>
      <c r="H201" s="99" t="s">
        <v>429</v>
      </c>
      <c r="I201" s="105">
        <v>4</v>
      </c>
      <c r="J201" s="105">
        <v>4</v>
      </c>
      <c r="K201" s="99"/>
      <c r="L201" s="99" t="s">
        <v>27</v>
      </c>
      <c r="M201" s="99">
        <v>255</v>
      </c>
      <c r="N201" s="99">
        <v>269</v>
      </c>
      <c r="O201" s="99" t="s">
        <v>808</v>
      </c>
      <c r="P201" s="99" t="s">
        <v>650</v>
      </c>
      <c r="Q201" s="99" t="s">
        <v>650</v>
      </c>
      <c r="R201" s="93"/>
    </row>
    <row r="202" s="85" customFormat="1" ht="48" spans="1:18">
      <c r="A202" s="99" t="s">
        <v>644</v>
      </c>
      <c r="B202" s="99" t="s">
        <v>22</v>
      </c>
      <c r="C202" s="99" t="s">
        <v>659</v>
      </c>
      <c r="D202" s="99"/>
      <c r="E202" s="99" t="s">
        <v>821</v>
      </c>
      <c r="F202" s="99" t="s">
        <v>822</v>
      </c>
      <c r="G202" s="99" t="s">
        <v>147</v>
      </c>
      <c r="H202" s="99" t="s">
        <v>823</v>
      </c>
      <c r="I202" s="105">
        <v>8</v>
      </c>
      <c r="J202" s="105">
        <v>8</v>
      </c>
      <c r="K202" s="100"/>
      <c r="L202" s="99" t="s">
        <v>27</v>
      </c>
      <c r="M202" s="99">
        <v>328</v>
      </c>
      <c r="N202" s="99">
        <v>236</v>
      </c>
      <c r="O202" s="99" t="s">
        <v>808</v>
      </c>
      <c r="P202" s="99" t="s">
        <v>650</v>
      </c>
      <c r="Q202" s="99" t="s">
        <v>650</v>
      </c>
      <c r="R202" s="93"/>
    </row>
    <row r="203" s="85" customFormat="1" ht="48" spans="1:18">
      <c r="A203" s="99" t="s">
        <v>644</v>
      </c>
      <c r="B203" s="99" t="s">
        <v>22</v>
      </c>
      <c r="C203" s="99" t="s">
        <v>659</v>
      </c>
      <c r="D203" s="99"/>
      <c r="E203" s="99" t="s">
        <v>824</v>
      </c>
      <c r="F203" s="99" t="s">
        <v>825</v>
      </c>
      <c r="G203" s="99" t="s">
        <v>175</v>
      </c>
      <c r="H203" s="99" t="s">
        <v>751</v>
      </c>
      <c r="I203" s="112">
        <v>12.25</v>
      </c>
      <c r="J203" s="112">
        <v>12.25</v>
      </c>
      <c r="K203" s="99"/>
      <c r="L203" s="99"/>
      <c r="M203" s="98"/>
      <c r="N203" s="98"/>
      <c r="O203" s="99" t="s">
        <v>808</v>
      </c>
      <c r="P203" s="99" t="s">
        <v>650</v>
      </c>
      <c r="Q203" s="99" t="s">
        <v>650</v>
      </c>
      <c r="R203" s="99"/>
    </row>
    <row r="204" s="85" customFormat="1" ht="60" spans="1:18">
      <c r="A204" s="99" t="s">
        <v>644</v>
      </c>
      <c r="B204" s="99" t="s">
        <v>99</v>
      </c>
      <c r="C204" s="99" t="s">
        <v>826</v>
      </c>
      <c r="D204" s="99"/>
      <c r="E204" s="111" t="s">
        <v>827</v>
      </c>
      <c r="F204" s="99" t="s">
        <v>828</v>
      </c>
      <c r="G204" s="99" t="s">
        <v>829</v>
      </c>
      <c r="H204" s="99" t="s">
        <v>830</v>
      </c>
      <c r="I204" s="105">
        <v>12</v>
      </c>
      <c r="J204" s="105">
        <v>12</v>
      </c>
      <c r="K204" s="99"/>
      <c r="L204" s="99" t="s">
        <v>27</v>
      </c>
      <c r="M204" s="99">
        <v>728</v>
      </c>
      <c r="N204" s="99">
        <v>419</v>
      </c>
      <c r="O204" s="99" t="s">
        <v>831</v>
      </c>
      <c r="P204" s="99" t="s">
        <v>650</v>
      </c>
      <c r="Q204" s="99" t="s">
        <v>650</v>
      </c>
      <c r="R204" s="99"/>
    </row>
    <row r="205" s="85" customFormat="1" ht="60" spans="1:18">
      <c r="A205" s="99" t="s">
        <v>644</v>
      </c>
      <c r="B205" s="99" t="s">
        <v>99</v>
      </c>
      <c r="C205" s="99" t="s">
        <v>826</v>
      </c>
      <c r="D205" s="99"/>
      <c r="E205" s="99" t="s">
        <v>832</v>
      </c>
      <c r="F205" s="99" t="s">
        <v>833</v>
      </c>
      <c r="G205" s="99" t="s">
        <v>147</v>
      </c>
      <c r="H205" s="99" t="s">
        <v>795</v>
      </c>
      <c r="I205" s="105">
        <v>50</v>
      </c>
      <c r="J205" s="105">
        <v>50</v>
      </c>
      <c r="K205" s="113"/>
      <c r="L205" s="99" t="s">
        <v>27</v>
      </c>
      <c r="M205" s="113">
        <v>81</v>
      </c>
      <c r="N205" s="113">
        <v>24</v>
      </c>
      <c r="O205" s="113" t="s">
        <v>834</v>
      </c>
      <c r="P205" s="99" t="s">
        <v>650</v>
      </c>
      <c r="Q205" s="99" t="s">
        <v>650</v>
      </c>
      <c r="R205" s="93"/>
    </row>
    <row r="206" s="85" customFormat="1" ht="72" spans="1:18">
      <c r="A206" s="99" t="s">
        <v>644</v>
      </c>
      <c r="B206" s="99" t="s">
        <v>22</v>
      </c>
      <c r="C206" s="99" t="s">
        <v>659</v>
      </c>
      <c r="D206" s="99"/>
      <c r="E206" s="99" t="s">
        <v>835</v>
      </c>
      <c r="F206" s="99" t="s">
        <v>836</v>
      </c>
      <c r="G206" s="99" t="s">
        <v>26</v>
      </c>
      <c r="H206" s="99" t="s">
        <v>26</v>
      </c>
      <c r="I206" s="105">
        <v>253.85</v>
      </c>
      <c r="J206" s="105">
        <v>253.85</v>
      </c>
      <c r="K206" s="100"/>
      <c r="L206" s="99" t="s">
        <v>27</v>
      </c>
      <c r="M206" s="99">
        <v>7517</v>
      </c>
      <c r="N206" s="99">
        <v>20049</v>
      </c>
      <c r="O206" s="99" t="s">
        <v>837</v>
      </c>
      <c r="P206" s="99" t="s">
        <v>650</v>
      </c>
      <c r="Q206" s="99" t="s">
        <v>650</v>
      </c>
      <c r="R206" s="93"/>
    </row>
    <row r="207" s="85" customFormat="1" ht="72" spans="1:18">
      <c r="A207" s="99" t="s">
        <v>644</v>
      </c>
      <c r="B207" s="99" t="s">
        <v>22</v>
      </c>
      <c r="C207" s="99" t="s">
        <v>655</v>
      </c>
      <c r="D207" s="99"/>
      <c r="E207" s="99" t="s">
        <v>838</v>
      </c>
      <c r="F207" s="99" t="s">
        <v>839</v>
      </c>
      <c r="G207" s="99" t="s">
        <v>840</v>
      </c>
      <c r="H207" s="99" t="s">
        <v>841</v>
      </c>
      <c r="I207" s="105">
        <v>170</v>
      </c>
      <c r="J207" s="105">
        <v>170</v>
      </c>
      <c r="K207" s="100"/>
      <c r="L207" s="99" t="s">
        <v>27</v>
      </c>
      <c r="M207" s="99">
        <v>761</v>
      </c>
      <c r="N207" s="99">
        <v>403</v>
      </c>
      <c r="O207" s="99" t="s">
        <v>842</v>
      </c>
      <c r="P207" s="99" t="s">
        <v>650</v>
      </c>
      <c r="Q207" s="99" t="s">
        <v>650</v>
      </c>
      <c r="R207" s="93"/>
    </row>
    <row r="208" s="85" customFormat="1" ht="72" spans="1:18">
      <c r="A208" s="99" t="s">
        <v>644</v>
      </c>
      <c r="B208" s="99" t="s">
        <v>22</v>
      </c>
      <c r="C208" s="99" t="s">
        <v>655</v>
      </c>
      <c r="D208" s="99"/>
      <c r="E208" s="99" t="s">
        <v>843</v>
      </c>
      <c r="F208" s="99" t="s">
        <v>844</v>
      </c>
      <c r="G208" s="99" t="s">
        <v>32</v>
      </c>
      <c r="H208" s="99" t="s">
        <v>33</v>
      </c>
      <c r="I208" s="105">
        <v>50</v>
      </c>
      <c r="J208" s="105">
        <v>50</v>
      </c>
      <c r="K208" s="100"/>
      <c r="L208" s="99" t="s">
        <v>27</v>
      </c>
      <c r="M208" s="99">
        <v>368</v>
      </c>
      <c r="N208" s="99">
        <v>243</v>
      </c>
      <c r="O208" s="99" t="s">
        <v>845</v>
      </c>
      <c r="P208" s="99" t="s">
        <v>650</v>
      </c>
      <c r="Q208" s="99" t="s">
        <v>650</v>
      </c>
      <c r="R208" s="93"/>
    </row>
    <row r="209" s="85" customFormat="1" ht="48" spans="1:18">
      <c r="A209" s="99" t="s">
        <v>644</v>
      </c>
      <c r="B209" s="99" t="s">
        <v>22</v>
      </c>
      <c r="C209" s="99" t="s">
        <v>655</v>
      </c>
      <c r="D209" s="99"/>
      <c r="E209" s="99" t="s">
        <v>846</v>
      </c>
      <c r="F209" s="99" t="s">
        <v>847</v>
      </c>
      <c r="G209" s="99" t="s">
        <v>37</v>
      </c>
      <c r="H209" s="99" t="s">
        <v>192</v>
      </c>
      <c r="I209" s="100">
        <v>172</v>
      </c>
      <c r="J209" s="100">
        <v>172</v>
      </c>
      <c r="K209" s="100"/>
      <c r="L209" s="99" t="s">
        <v>27</v>
      </c>
      <c r="M209" s="99">
        <v>148</v>
      </c>
      <c r="N209" s="99">
        <v>100</v>
      </c>
      <c r="O209" s="99" t="s">
        <v>848</v>
      </c>
      <c r="P209" s="99" t="s">
        <v>650</v>
      </c>
      <c r="Q209" s="99" t="s">
        <v>650</v>
      </c>
      <c r="R209" s="93"/>
    </row>
    <row r="210" s="85" customFormat="1" ht="108" spans="1:18">
      <c r="A210" s="99" t="s">
        <v>644</v>
      </c>
      <c r="B210" s="99" t="s">
        <v>22</v>
      </c>
      <c r="C210" s="99" t="s">
        <v>655</v>
      </c>
      <c r="D210" s="99"/>
      <c r="E210" s="99" t="s">
        <v>849</v>
      </c>
      <c r="F210" s="99" t="s">
        <v>850</v>
      </c>
      <c r="G210" s="99" t="s">
        <v>291</v>
      </c>
      <c r="H210" s="99" t="s">
        <v>608</v>
      </c>
      <c r="I210" s="105">
        <v>75</v>
      </c>
      <c r="J210" s="105">
        <v>75</v>
      </c>
      <c r="K210" s="100"/>
      <c r="L210" s="99" t="s">
        <v>27</v>
      </c>
      <c r="M210" s="95">
        <v>364</v>
      </c>
      <c r="N210" s="95">
        <v>103</v>
      </c>
      <c r="O210" s="94" t="s">
        <v>851</v>
      </c>
      <c r="P210" s="99" t="s">
        <v>650</v>
      </c>
      <c r="Q210" s="99" t="s">
        <v>650</v>
      </c>
      <c r="R210" s="93"/>
    </row>
    <row r="211" s="85" customFormat="1" ht="48" spans="1:18">
      <c r="A211" s="99" t="s">
        <v>644</v>
      </c>
      <c r="B211" s="99" t="s">
        <v>22</v>
      </c>
      <c r="C211" s="99" t="s">
        <v>659</v>
      </c>
      <c r="D211" s="99"/>
      <c r="E211" s="99" t="s">
        <v>852</v>
      </c>
      <c r="F211" s="99" t="s">
        <v>853</v>
      </c>
      <c r="G211" s="99" t="s">
        <v>199</v>
      </c>
      <c r="H211" s="99" t="s">
        <v>854</v>
      </c>
      <c r="I211" s="105">
        <v>4</v>
      </c>
      <c r="J211" s="105">
        <v>4</v>
      </c>
      <c r="K211" s="99"/>
      <c r="L211" s="99" t="s">
        <v>27</v>
      </c>
      <c r="M211" s="99">
        <v>290</v>
      </c>
      <c r="N211" s="99">
        <v>150</v>
      </c>
      <c r="O211" s="99" t="s">
        <v>855</v>
      </c>
      <c r="P211" s="99" t="s">
        <v>650</v>
      </c>
      <c r="Q211" s="99" t="s">
        <v>650</v>
      </c>
      <c r="R211" s="93"/>
    </row>
    <row r="212" s="85" customFormat="1" ht="60" spans="1:18">
      <c r="A212" s="99" t="s">
        <v>644</v>
      </c>
      <c r="B212" s="99" t="s">
        <v>22</v>
      </c>
      <c r="C212" s="99" t="s">
        <v>659</v>
      </c>
      <c r="D212" s="99"/>
      <c r="E212" s="99" t="s">
        <v>856</v>
      </c>
      <c r="F212" s="99" t="s">
        <v>857</v>
      </c>
      <c r="G212" s="99" t="s">
        <v>37</v>
      </c>
      <c r="H212" s="99" t="s">
        <v>858</v>
      </c>
      <c r="I212" s="105">
        <v>8</v>
      </c>
      <c r="J212" s="105">
        <v>8</v>
      </c>
      <c r="K212" s="99"/>
      <c r="L212" s="99" t="s">
        <v>27</v>
      </c>
      <c r="M212" s="99">
        <v>312</v>
      </c>
      <c r="N212" s="99">
        <v>137</v>
      </c>
      <c r="O212" s="99" t="s">
        <v>859</v>
      </c>
      <c r="P212" s="99" t="s">
        <v>650</v>
      </c>
      <c r="Q212" s="99" t="s">
        <v>650</v>
      </c>
      <c r="R212" s="93"/>
    </row>
    <row r="213" s="85" customFormat="1" ht="137" customHeight="1" spans="1:18">
      <c r="A213" s="99" t="s">
        <v>644</v>
      </c>
      <c r="B213" s="99" t="s">
        <v>22</v>
      </c>
      <c r="C213" s="99" t="s">
        <v>659</v>
      </c>
      <c r="D213" s="99"/>
      <c r="E213" s="99" t="s">
        <v>860</v>
      </c>
      <c r="F213" s="99" t="s">
        <v>861</v>
      </c>
      <c r="G213" s="99" t="s">
        <v>139</v>
      </c>
      <c r="H213" s="99" t="s">
        <v>862</v>
      </c>
      <c r="I213" s="105">
        <v>27.2</v>
      </c>
      <c r="J213" s="105">
        <v>27.2</v>
      </c>
      <c r="K213" s="100"/>
      <c r="L213" s="99" t="s">
        <v>27</v>
      </c>
      <c r="M213" s="99">
        <v>252</v>
      </c>
      <c r="N213" s="99">
        <v>205</v>
      </c>
      <c r="O213" s="99" t="s">
        <v>863</v>
      </c>
      <c r="P213" s="99" t="s">
        <v>650</v>
      </c>
      <c r="Q213" s="99" t="s">
        <v>650</v>
      </c>
      <c r="R213" s="93"/>
    </row>
    <row r="214" s="85" customFormat="1" ht="80" customHeight="1" spans="1:18">
      <c r="A214" s="99" t="s">
        <v>644</v>
      </c>
      <c r="B214" s="99" t="s">
        <v>22</v>
      </c>
      <c r="C214" s="99" t="s">
        <v>659</v>
      </c>
      <c r="D214" s="99"/>
      <c r="E214" s="99" t="s">
        <v>864</v>
      </c>
      <c r="F214" s="99" t="s">
        <v>865</v>
      </c>
      <c r="G214" s="99" t="s">
        <v>65</v>
      </c>
      <c r="H214" s="99" t="s">
        <v>66</v>
      </c>
      <c r="I214" s="105">
        <v>16</v>
      </c>
      <c r="J214" s="105">
        <v>16</v>
      </c>
      <c r="K214" s="100"/>
      <c r="L214" s="99" t="s">
        <v>27</v>
      </c>
      <c r="M214" s="99">
        <v>188</v>
      </c>
      <c r="N214" s="99">
        <v>90</v>
      </c>
      <c r="O214" s="99" t="s">
        <v>866</v>
      </c>
      <c r="P214" s="99" t="s">
        <v>650</v>
      </c>
      <c r="Q214" s="99" t="s">
        <v>650</v>
      </c>
      <c r="R214" s="93"/>
    </row>
    <row r="215" s="85" customFormat="1" ht="145" customHeight="1" spans="1:18">
      <c r="A215" s="99" t="s">
        <v>644</v>
      </c>
      <c r="B215" s="99" t="s">
        <v>22</v>
      </c>
      <c r="C215" s="99" t="s">
        <v>659</v>
      </c>
      <c r="D215" s="99"/>
      <c r="E215" s="99" t="s">
        <v>867</v>
      </c>
      <c r="F215" s="99" t="s">
        <v>868</v>
      </c>
      <c r="G215" s="99" t="s">
        <v>175</v>
      </c>
      <c r="H215" s="99" t="s">
        <v>869</v>
      </c>
      <c r="I215" s="105">
        <v>16</v>
      </c>
      <c r="J215" s="105">
        <v>16</v>
      </c>
      <c r="K215" s="100"/>
      <c r="L215" s="99" t="s">
        <v>27</v>
      </c>
      <c r="M215" s="99">
        <v>176</v>
      </c>
      <c r="N215" s="99">
        <v>61</v>
      </c>
      <c r="O215" s="99" t="s">
        <v>870</v>
      </c>
      <c r="P215" s="99" t="s">
        <v>650</v>
      </c>
      <c r="Q215" s="99" t="s">
        <v>650</v>
      </c>
      <c r="R215" s="93"/>
    </row>
    <row r="216" s="85" customFormat="1" ht="108" spans="1:18">
      <c r="A216" s="99" t="s">
        <v>644</v>
      </c>
      <c r="B216" s="99" t="s">
        <v>99</v>
      </c>
      <c r="C216" s="99" t="s">
        <v>826</v>
      </c>
      <c r="D216" s="99"/>
      <c r="E216" s="99" t="s">
        <v>871</v>
      </c>
      <c r="F216" s="99" t="s">
        <v>872</v>
      </c>
      <c r="G216" s="99" t="s">
        <v>262</v>
      </c>
      <c r="H216" s="99" t="s">
        <v>873</v>
      </c>
      <c r="I216" s="105">
        <v>15</v>
      </c>
      <c r="J216" s="105">
        <v>15</v>
      </c>
      <c r="K216" s="100"/>
      <c r="L216" s="99" t="s">
        <v>27</v>
      </c>
      <c r="M216" s="99">
        <v>241</v>
      </c>
      <c r="N216" s="99">
        <v>122</v>
      </c>
      <c r="O216" s="99" t="s">
        <v>874</v>
      </c>
      <c r="P216" s="99" t="s">
        <v>650</v>
      </c>
      <c r="Q216" s="99" t="s">
        <v>650</v>
      </c>
      <c r="R216" s="93"/>
    </row>
    <row r="217" s="85" customFormat="1" ht="119" customHeight="1" spans="1:18">
      <c r="A217" s="99" t="s">
        <v>644</v>
      </c>
      <c r="B217" s="99" t="s">
        <v>99</v>
      </c>
      <c r="C217" s="99" t="s">
        <v>826</v>
      </c>
      <c r="D217" s="99"/>
      <c r="E217" s="99" t="s">
        <v>875</v>
      </c>
      <c r="F217" s="99" t="s">
        <v>872</v>
      </c>
      <c r="G217" s="99" t="s">
        <v>32</v>
      </c>
      <c r="H217" s="99" t="s">
        <v>876</v>
      </c>
      <c r="I217" s="105">
        <v>15</v>
      </c>
      <c r="J217" s="105">
        <v>15</v>
      </c>
      <c r="K217" s="100"/>
      <c r="L217" s="99" t="s">
        <v>27</v>
      </c>
      <c r="M217" s="111">
        <v>403</v>
      </c>
      <c r="N217" s="114">
        <v>84</v>
      </c>
      <c r="O217" s="99" t="s">
        <v>877</v>
      </c>
      <c r="P217" s="99" t="s">
        <v>650</v>
      </c>
      <c r="Q217" s="99" t="s">
        <v>650</v>
      </c>
      <c r="R217" s="93"/>
    </row>
    <row r="218" s="85" customFormat="1" ht="118" customHeight="1" spans="1:18">
      <c r="A218" s="99" t="s">
        <v>644</v>
      </c>
      <c r="B218" s="99" t="s">
        <v>99</v>
      </c>
      <c r="C218" s="99" t="s">
        <v>826</v>
      </c>
      <c r="D218" s="99"/>
      <c r="E218" s="99" t="s">
        <v>878</v>
      </c>
      <c r="F218" s="99" t="s">
        <v>879</v>
      </c>
      <c r="G218" s="99" t="s">
        <v>199</v>
      </c>
      <c r="H218" s="99" t="s">
        <v>314</v>
      </c>
      <c r="I218" s="105">
        <v>30</v>
      </c>
      <c r="J218" s="105">
        <v>30</v>
      </c>
      <c r="K218" s="100"/>
      <c r="L218" s="99" t="s">
        <v>27</v>
      </c>
      <c r="M218" s="111">
        <v>127</v>
      </c>
      <c r="N218" s="114">
        <v>68</v>
      </c>
      <c r="O218" s="99" t="s">
        <v>880</v>
      </c>
      <c r="P218" s="99" t="s">
        <v>650</v>
      </c>
      <c r="Q218" s="99" t="s">
        <v>650</v>
      </c>
      <c r="R218" s="93"/>
    </row>
    <row r="219" s="85" customFormat="1" ht="139" customHeight="1" spans="1:18">
      <c r="A219" s="99" t="s">
        <v>644</v>
      </c>
      <c r="B219" s="99" t="s">
        <v>22</v>
      </c>
      <c r="C219" s="99" t="s">
        <v>659</v>
      </c>
      <c r="D219" s="99"/>
      <c r="E219" s="99" t="s">
        <v>881</v>
      </c>
      <c r="F219" s="99" t="s">
        <v>882</v>
      </c>
      <c r="G219" s="99" t="s">
        <v>170</v>
      </c>
      <c r="H219" s="99" t="s">
        <v>883</v>
      </c>
      <c r="I219" s="105">
        <v>14.4</v>
      </c>
      <c r="J219" s="105">
        <v>14.4</v>
      </c>
      <c r="K219" s="100"/>
      <c r="L219" s="99" t="s">
        <v>27</v>
      </c>
      <c r="M219" s="99">
        <v>328</v>
      </c>
      <c r="N219" s="99">
        <v>151</v>
      </c>
      <c r="O219" s="99" t="s">
        <v>884</v>
      </c>
      <c r="P219" s="99" t="s">
        <v>650</v>
      </c>
      <c r="Q219" s="99" t="s">
        <v>650</v>
      </c>
      <c r="R219" s="93"/>
    </row>
    <row r="220" s="85" customFormat="1" ht="78" customHeight="1" spans="1:18">
      <c r="A220" s="99" t="s">
        <v>644</v>
      </c>
      <c r="B220" s="99" t="s">
        <v>22</v>
      </c>
      <c r="C220" s="99" t="s">
        <v>659</v>
      </c>
      <c r="D220" s="99"/>
      <c r="E220" s="99" t="s">
        <v>885</v>
      </c>
      <c r="F220" s="99" t="s">
        <v>886</v>
      </c>
      <c r="G220" s="99" t="s">
        <v>32</v>
      </c>
      <c r="H220" s="99" t="s">
        <v>697</v>
      </c>
      <c r="I220" s="105">
        <v>17.64</v>
      </c>
      <c r="J220" s="105">
        <v>17.64</v>
      </c>
      <c r="K220" s="100"/>
      <c r="L220" s="99" t="s">
        <v>27</v>
      </c>
      <c r="M220" s="99">
        <v>218</v>
      </c>
      <c r="N220" s="99">
        <v>81</v>
      </c>
      <c r="O220" s="99" t="s">
        <v>887</v>
      </c>
      <c r="P220" s="99" t="s">
        <v>650</v>
      </c>
      <c r="Q220" s="99" t="s">
        <v>650</v>
      </c>
      <c r="R220" s="93"/>
    </row>
    <row r="221" s="85" customFormat="1" ht="80" customHeight="1" spans="1:18">
      <c r="A221" s="99" t="s">
        <v>644</v>
      </c>
      <c r="B221" s="99" t="s">
        <v>22</v>
      </c>
      <c r="C221" s="99" t="s">
        <v>659</v>
      </c>
      <c r="D221" s="99"/>
      <c r="E221" s="99" t="s">
        <v>888</v>
      </c>
      <c r="F221" s="99" t="s">
        <v>889</v>
      </c>
      <c r="G221" s="99" t="s">
        <v>208</v>
      </c>
      <c r="H221" s="99" t="s">
        <v>890</v>
      </c>
      <c r="I221" s="105">
        <v>12.76</v>
      </c>
      <c r="J221" s="105">
        <v>12.76</v>
      </c>
      <c r="K221" s="100"/>
      <c r="L221" s="99" t="s">
        <v>27</v>
      </c>
      <c r="M221" s="99">
        <v>224</v>
      </c>
      <c r="N221" s="99">
        <v>66</v>
      </c>
      <c r="O221" s="99" t="s">
        <v>891</v>
      </c>
      <c r="P221" s="99" t="s">
        <v>650</v>
      </c>
      <c r="Q221" s="99" t="s">
        <v>650</v>
      </c>
      <c r="R221" s="93"/>
    </row>
    <row r="222" s="85" customFormat="1" ht="138" customHeight="1" spans="1:18">
      <c r="A222" s="99" t="s">
        <v>644</v>
      </c>
      <c r="B222" s="99" t="s">
        <v>22</v>
      </c>
      <c r="C222" s="99" t="s">
        <v>659</v>
      </c>
      <c r="D222" s="99"/>
      <c r="E222" s="99" t="s">
        <v>892</v>
      </c>
      <c r="F222" s="99" t="s">
        <v>893</v>
      </c>
      <c r="G222" s="99" t="s">
        <v>170</v>
      </c>
      <c r="H222" s="99" t="s">
        <v>894</v>
      </c>
      <c r="I222" s="105">
        <v>12.8</v>
      </c>
      <c r="J222" s="105">
        <v>12.8</v>
      </c>
      <c r="K222" s="100"/>
      <c r="L222" s="99" t="s">
        <v>27</v>
      </c>
      <c r="M222" s="99">
        <v>257</v>
      </c>
      <c r="N222" s="99">
        <v>216</v>
      </c>
      <c r="O222" s="99" t="s">
        <v>895</v>
      </c>
      <c r="P222" s="99" t="s">
        <v>650</v>
      </c>
      <c r="Q222" s="99" t="s">
        <v>650</v>
      </c>
      <c r="R222" s="93"/>
    </row>
    <row r="223" s="85" customFormat="1" ht="132" spans="1:18">
      <c r="A223" s="99" t="s">
        <v>644</v>
      </c>
      <c r="B223" s="99" t="s">
        <v>22</v>
      </c>
      <c r="C223" s="99" t="s">
        <v>659</v>
      </c>
      <c r="D223" s="99"/>
      <c r="E223" s="99" t="s">
        <v>896</v>
      </c>
      <c r="F223" s="99" t="s">
        <v>897</v>
      </c>
      <c r="G223" s="99" t="s">
        <v>52</v>
      </c>
      <c r="H223" s="99" t="s">
        <v>237</v>
      </c>
      <c r="I223" s="105">
        <v>32</v>
      </c>
      <c r="J223" s="105">
        <v>32</v>
      </c>
      <c r="K223" s="100"/>
      <c r="L223" s="99" t="s">
        <v>27</v>
      </c>
      <c r="M223" s="99">
        <v>148</v>
      </c>
      <c r="N223" s="99">
        <v>45</v>
      </c>
      <c r="O223" s="99" t="s">
        <v>898</v>
      </c>
      <c r="P223" s="99" t="s">
        <v>650</v>
      </c>
      <c r="Q223" s="99" t="s">
        <v>650</v>
      </c>
      <c r="R223" s="93"/>
    </row>
    <row r="224" s="85" customFormat="1" ht="132" spans="1:18">
      <c r="A224" s="99" t="s">
        <v>644</v>
      </c>
      <c r="B224" s="99" t="s">
        <v>22</v>
      </c>
      <c r="C224" s="99" t="s">
        <v>659</v>
      </c>
      <c r="D224" s="99"/>
      <c r="E224" s="99" t="s">
        <v>899</v>
      </c>
      <c r="F224" s="99" t="s">
        <v>868</v>
      </c>
      <c r="G224" s="99" t="s">
        <v>262</v>
      </c>
      <c r="H224" s="99" t="s">
        <v>775</v>
      </c>
      <c r="I224" s="105">
        <v>16</v>
      </c>
      <c r="J224" s="105">
        <v>16</v>
      </c>
      <c r="K224" s="100"/>
      <c r="L224" s="99" t="s">
        <v>27</v>
      </c>
      <c r="M224" s="99">
        <v>221</v>
      </c>
      <c r="N224" s="99">
        <v>186</v>
      </c>
      <c r="O224" s="99" t="s">
        <v>900</v>
      </c>
      <c r="P224" s="99" t="s">
        <v>650</v>
      </c>
      <c r="Q224" s="99" t="s">
        <v>650</v>
      </c>
      <c r="R224" s="93"/>
    </row>
    <row r="225" s="85" customFormat="1" ht="60" spans="1:18">
      <c r="A225" s="99" t="s">
        <v>644</v>
      </c>
      <c r="B225" s="99" t="s">
        <v>22</v>
      </c>
      <c r="C225" s="99" t="s">
        <v>659</v>
      </c>
      <c r="D225" s="99"/>
      <c r="E225" s="99" t="s">
        <v>901</v>
      </c>
      <c r="F225" s="99" t="s">
        <v>902</v>
      </c>
      <c r="G225" s="99" t="s">
        <v>199</v>
      </c>
      <c r="H225" s="99" t="s">
        <v>903</v>
      </c>
      <c r="I225" s="105">
        <v>12</v>
      </c>
      <c r="J225" s="105">
        <v>12</v>
      </c>
      <c r="K225" s="100"/>
      <c r="L225" s="99" t="s">
        <v>27</v>
      </c>
      <c r="M225" s="99">
        <v>242</v>
      </c>
      <c r="N225" s="99">
        <v>148</v>
      </c>
      <c r="O225" s="99" t="s">
        <v>904</v>
      </c>
      <c r="P225" s="99" t="s">
        <v>650</v>
      </c>
      <c r="Q225" s="99" t="s">
        <v>650</v>
      </c>
      <c r="R225" s="93"/>
    </row>
    <row r="226" s="85" customFormat="1" ht="132" spans="1:18">
      <c r="A226" s="99" t="s">
        <v>644</v>
      </c>
      <c r="B226" s="99" t="s">
        <v>22</v>
      </c>
      <c r="C226" s="99" t="s">
        <v>659</v>
      </c>
      <c r="D226" s="99"/>
      <c r="E226" s="99" t="s">
        <v>905</v>
      </c>
      <c r="F226" s="99" t="s">
        <v>906</v>
      </c>
      <c r="G226" s="99" t="s">
        <v>52</v>
      </c>
      <c r="H226" s="99" t="s">
        <v>57</v>
      </c>
      <c r="I226" s="105">
        <v>56</v>
      </c>
      <c r="J226" s="105">
        <v>56</v>
      </c>
      <c r="K226" s="100"/>
      <c r="L226" s="99" t="s">
        <v>27</v>
      </c>
      <c r="M226" s="99">
        <v>419</v>
      </c>
      <c r="N226" s="99">
        <v>259</v>
      </c>
      <c r="O226" s="99" t="s">
        <v>907</v>
      </c>
      <c r="P226" s="99" t="s">
        <v>650</v>
      </c>
      <c r="Q226" s="99" t="s">
        <v>650</v>
      </c>
      <c r="R226" s="93"/>
    </row>
    <row r="227" s="85" customFormat="1" ht="132" spans="1:18">
      <c r="A227" s="99" t="s">
        <v>644</v>
      </c>
      <c r="B227" s="99" t="s">
        <v>22</v>
      </c>
      <c r="C227" s="99" t="s">
        <v>659</v>
      </c>
      <c r="D227" s="99"/>
      <c r="E227" s="99" t="s">
        <v>908</v>
      </c>
      <c r="F227" s="99" t="s">
        <v>906</v>
      </c>
      <c r="G227" s="99" t="s">
        <v>170</v>
      </c>
      <c r="H227" s="99" t="s">
        <v>909</v>
      </c>
      <c r="I227" s="105">
        <v>48</v>
      </c>
      <c r="J227" s="105">
        <v>48</v>
      </c>
      <c r="K227" s="100"/>
      <c r="L227" s="99" t="s">
        <v>27</v>
      </c>
      <c r="M227" s="99">
        <v>283</v>
      </c>
      <c r="N227" s="99">
        <v>286</v>
      </c>
      <c r="O227" s="99" t="s">
        <v>910</v>
      </c>
      <c r="P227" s="99" t="s">
        <v>650</v>
      </c>
      <c r="Q227" s="99" t="s">
        <v>650</v>
      </c>
      <c r="R227" s="93"/>
    </row>
    <row r="228" s="85" customFormat="1" ht="72" spans="1:18">
      <c r="A228" s="99" t="s">
        <v>644</v>
      </c>
      <c r="B228" s="99" t="s">
        <v>22</v>
      </c>
      <c r="C228" s="99" t="s">
        <v>659</v>
      </c>
      <c r="D228" s="99"/>
      <c r="E228" s="99" t="s">
        <v>911</v>
      </c>
      <c r="F228" s="99" t="s">
        <v>912</v>
      </c>
      <c r="G228" s="99" t="s">
        <v>111</v>
      </c>
      <c r="H228" s="99" t="s">
        <v>913</v>
      </c>
      <c r="I228" s="105">
        <v>15.2</v>
      </c>
      <c r="J228" s="105">
        <v>15.2</v>
      </c>
      <c r="K228" s="99"/>
      <c r="L228" s="99" t="s">
        <v>27</v>
      </c>
      <c r="M228" s="99">
        <v>142</v>
      </c>
      <c r="N228" s="99">
        <v>27</v>
      </c>
      <c r="O228" s="99" t="s">
        <v>914</v>
      </c>
      <c r="P228" s="99" t="s">
        <v>650</v>
      </c>
      <c r="Q228" s="99" t="s">
        <v>650</v>
      </c>
      <c r="R228" s="93"/>
    </row>
    <row r="229" s="85" customFormat="1" ht="132" spans="1:18">
      <c r="A229" s="99" t="s">
        <v>644</v>
      </c>
      <c r="B229" s="99" t="s">
        <v>22</v>
      </c>
      <c r="C229" s="99" t="s">
        <v>659</v>
      </c>
      <c r="D229" s="99"/>
      <c r="E229" s="99" t="s">
        <v>915</v>
      </c>
      <c r="F229" s="99" t="s">
        <v>916</v>
      </c>
      <c r="G229" s="99" t="s">
        <v>208</v>
      </c>
      <c r="H229" s="99" t="s">
        <v>917</v>
      </c>
      <c r="I229" s="105">
        <v>14.88</v>
      </c>
      <c r="J229" s="105">
        <v>14.88</v>
      </c>
      <c r="K229" s="99"/>
      <c r="L229" s="99" t="s">
        <v>27</v>
      </c>
      <c r="M229" s="99">
        <v>120</v>
      </c>
      <c r="N229" s="99">
        <v>79</v>
      </c>
      <c r="O229" s="99" t="s">
        <v>918</v>
      </c>
      <c r="P229" s="99" t="s">
        <v>650</v>
      </c>
      <c r="Q229" s="99" t="s">
        <v>650</v>
      </c>
      <c r="R229" s="93"/>
    </row>
    <row r="230" s="85" customFormat="1" ht="72" spans="1:18">
      <c r="A230" s="99" t="s">
        <v>644</v>
      </c>
      <c r="B230" s="99" t="s">
        <v>22</v>
      </c>
      <c r="C230" s="99" t="s">
        <v>659</v>
      </c>
      <c r="D230" s="99"/>
      <c r="E230" s="99" t="s">
        <v>919</v>
      </c>
      <c r="F230" s="99" t="s">
        <v>920</v>
      </c>
      <c r="G230" s="99" t="s">
        <v>199</v>
      </c>
      <c r="H230" s="99" t="s">
        <v>921</v>
      </c>
      <c r="I230" s="105">
        <v>26.6</v>
      </c>
      <c r="J230" s="105">
        <v>26.6</v>
      </c>
      <c r="K230" s="99"/>
      <c r="L230" s="99" t="s">
        <v>27</v>
      </c>
      <c r="M230" s="99">
        <v>201</v>
      </c>
      <c r="N230" s="99">
        <v>128</v>
      </c>
      <c r="O230" s="99" t="s">
        <v>922</v>
      </c>
      <c r="P230" s="99" t="s">
        <v>650</v>
      </c>
      <c r="Q230" s="99" t="s">
        <v>650</v>
      </c>
      <c r="R230" s="93"/>
    </row>
    <row r="231" s="85" customFormat="1" ht="72" spans="1:18">
      <c r="A231" s="99" t="s">
        <v>644</v>
      </c>
      <c r="B231" s="99" t="s">
        <v>22</v>
      </c>
      <c r="C231" s="99" t="s">
        <v>659</v>
      </c>
      <c r="D231" s="99"/>
      <c r="E231" s="99" t="s">
        <v>923</v>
      </c>
      <c r="F231" s="99" t="s">
        <v>924</v>
      </c>
      <c r="G231" s="99" t="s">
        <v>199</v>
      </c>
      <c r="H231" s="99" t="s">
        <v>204</v>
      </c>
      <c r="I231" s="105">
        <v>38.36</v>
      </c>
      <c r="J231" s="105">
        <v>38.36</v>
      </c>
      <c r="K231" s="99"/>
      <c r="L231" s="99" t="s">
        <v>27</v>
      </c>
      <c r="M231" s="99">
        <v>110</v>
      </c>
      <c r="N231" s="99">
        <v>60</v>
      </c>
      <c r="O231" s="99" t="s">
        <v>925</v>
      </c>
      <c r="P231" s="99" t="s">
        <v>650</v>
      </c>
      <c r="Q231" s="99" t="s">
        <v>650</v>
      </c>
      <c r="R231" s="93"/>
    </row>
    <row r="232" s="85" customFormat="1" ht="60" spans="1:18">
      <c r="A232" s="99" t="s">
        <v>644</v>
      </c>
      <c r="B232" s="99" t="s">
        <v>22</v>
      </c>
      <c r="C232" s="99" t="s">
        <v>659</v>
      </c>
      <c r="D232" s="99"/>
      <c r="E232" s="99" t="s">
        <v>926</v>
      </c>
      <c r="F232" s="99" t="s">
        <v>927</v>
      </c>
      <c r="G232" s="99" t="s">
        <v>37</v>
      </c>
      <c r="H232" s="99" t="s">
        <v>928</v>
      </c>
      <c r="I232" s="105">
        <v>63</v>
      </c>
      <c r="J232" s="105">
        <v>63</v>
      </c>
      <c r="K232" s="99"/>
      <c r="L232" s="99" t="s">
        <v>27</v>
      </c>
      <c r="M232" s="99">
        <v>288</v>
      </c>
      <c r="N232" s="99">
        <v>242</v>
      </c>
      <c r="O232" s="99" t="s">
        <v>929</v>
      </c>
      <c r="P232" s="99" t="s">
        <v>650</v>
      </c>
      <c r="Q232" s="99" t="s">
        <v>650</v>
      </c>
      <c r="R232" s="93"/>
    </row>
    <row r="233" s="85" customFormat="1" ht="48" spans="1:18">
      <c r="A233" s="99" t="s">
        <v>644</v>
      </c>
      <c r="B233" s="99" t="s">
        <v>22</v>
      </c>
      <c r="C233" s="99" t="s">
        <v>659</v>
      </c>
      <c r="D233" s="99"/>
      <c r="E233" s="99" t="s">
        <v>930</v>
      </c>
      <c r="F233" s="99" t="s">
        <v>931</v>
      </c>
      <c r="G233" s="99" t="s">
        <v>111</v>
      </c>
      <c r="H233" s="99" t="s">
        <v>932</v>
      </c>
      <c r="I233" s="105">
        <v>24.8</v>
      </c>
      <c r="J233" s="105">
        <v>24.8</v>
      </c>
      <c r="K233" s="99"/>
      <c r="L233" s="99" t="s">
        <v>27</v>
      </c>
      <c r="M233" s="99">
        <v>248</v>
      </c>
      <c r="N233" s="99">
        <v>38</v>
      </c>
      <c r="O233" s="99" t="s">
        <v>933</v>
      </c>
      <c r="P233" s="99" t="s">
        <v>650</v>
      </c>
      <c r="Q233" s="99" t="s">
        <v>650</v>
      </c>
      <c r="R233" s="93"/>
    </row>
    <row r="234" s="85" customFormat="1" ht="60" spans="1:18">
      <c r="A234" s="99" t="s">
        <v>644</v>
      </c>
      <c r="B234" s="99" t="s">
        <v>22</v>
      </c>
      <c r="C234" s="99" t="s">
        <v>659</v>
      </c>
      <c r="D234" s="99"/>
      <c r="E234" s="99" t="s">
        <v>867</v>
      </c>
      <c r="F234" s="99" t="s">
        <v>934</v>
      </c>
      <c r="G234" s="99" t="s">
        <v>175</v>
      </c>
      <c r="H234" s="99" t="s">
        <v>935</v>
      </c>
      <c r="I234" s="105">
        <v>69.83</v>
      </c>
      <c r="J234" s="105">
        <v>69.83</v>
      </c>
      <c r="K234" s="99"/>
      <c r="L234" s="99" t="s">
        <v>936</v>
      </c>
      <c r="M234" s="99">
        <v>176</v>
      </c>
      <c r="N234" s="99">
        <v>61</v>
      </c>
      <c r="O234" s="99" t="s">
        <v>937</v>
      </c>
      <c r="P234" s="99" t="s">
        <v>650</v>
      </c>
      <c r="Q234" s="99" t="s">
        <v>650</v>
      </c>
      <c r="R234" s="99"/>
    </row>
    <row r="235" s="85" customFormat="1" ht="96" spans="1:18">
      <c r="A235" s="99" t="s">
        <v>644</v>
      </c>
      <c r="B235" s="99" t="s">
        <v>22</v>
      </c>
      <c r="C235" s="99" t="s">
        <v>659</v>
      </c>
      <c r="D235" s="99"/>
      <c r="E235" s="99" t="s">
        <v>938</v>
      </c>
      <c r="F235" s="99" t="s">
        <v>939</v>
      </c>
      <c r="G235" s="99" t="s">
        <v>199</v>
      </c>
      <c r="H235" s="99" t="s">
        <v>876</v>
      </c>
      <c r="I235" s="105">
        <v>9.61</v>
      </c>
      <c r="J235" s="105">
        <v>9.61</v>
      </c>
      <c r="K235" s="99"/>
      <c r="L235" s="99" t="s">
        <v>936</v>
      </c>
      <c r="M235" s="98">
        <v>428</v>
      </c>
      <c r="N235" s="98">
        <v>84</v>
      </c>
      <c r="O235" s="99" t="s">
        <v>940</v>
      </c>
      <c r="P235" s="99" t="s">
        <v>650</v>
      </c>
      <c r="Q235" s="99" t="s">
        <v>650</v>
      </c>
      <c r="R235" s="93"/>
    </row>
    <row r="236" s="85" customFormat="1" ht="48" spans="1:18">
      <c r="A236" s="99" t="s">
        <v>644</v>
      </c>
      <c r="B236" s="99" t="s">
        <v>22</v>
      </c>
      <c r="C236" s="99" t="s">
        <v>659</v>
      </c>
      <c r="D236" s="99"/>
      <c r="E236" s="99" t="s">
        <v>941</v>
      </c>
      <c r="F236" s="99" t="s">
        <v>942</v>
      </c>
      <c r="G236" s="99" t="s">
        <v>208</v>
      </c>
      <c r="H236" s="99" t="s">
        <v>943</v>
      </c>
      <c r="I236" s="105">
        <v>1.92</v>
      </c>
      <c r="J236" s="105">
        <v>1.92</v>
      </c>
      <c r="K236" s="99"/>
      <c r="L236" s="99" t="s">
        <v>936</v>
      </c>
      <c r="M236" s="98">
        <v>268</v>
      </c>
      <c r="N236" s="98">
        <v>163</v>
      </c>
      <c r="O236" s="99" t="s">
        <v>944</v>
      </c>
      <c r="P236" s="99" t="s">
        <v>650</v>
      </c>
      <c r="Q236" s="99" t="s">
        <v>650</v>
      </c>
      <c r="R236" s="93"/>
    </row>
    <row r="237" s="85" customFormat="1" ht="72" spans="1:18">
      <c r="A237" s="99" t="s">
        <v>644</v>
      </c>
      <c r="B237" s="99" t="s">
        <v>22</v>
      </c>
      <c r="C237" s="99" t="s">
        <v>659</v>
      </c>
      <c r="D237" s="99"/>
      <c r="E237" s="99" t="s">
        <v>945</v>
      </c>
      <c r="F237" s="99" t="s">
        <v>946</v>
      </c>
      <c r="G237" s="99" t="s">
        <v>156</v>
      </c>
      <c r="H237" s="99" t="s">
        <v>947</v>
      </c>
      <c r="I237" s="105">
        <v>266</v>
      </c>
      <c r="J237" s="105">
        <v>266</v>
      </c>
      <c r="K237" s="99"/>
      <c r="L237" s="99" t="s">
        <v>936</v>
      </c>
      <c r="M237" s="111">
        <v>473</v>
      </c>
      <c r="N237" s="111">
        <v>132</v>
      </c>
      <c r="O237" s="99" t="s">
        <v>948</v>
      </c>
      <c r="P237" s="99" t="s">
        <v>650</v>
      </c>
      <c r="Q237" s="99" t="s">
        <v>650</v>
      </c>
      <c r="R237" s="93"/>
    </row>
    <row r="238" s="85" customFormat="1" ht="72" spans="1:18">
      <c r="A238" s="99" t="s">
        <v>644</v>
      </c>
      <c r="B238" s="99" t="s">
        <v>22</v>
      </c>
      <c r="C238" s="99" t="s">
        <v>659</v>
      </c>
      <c r="D238" s="99"/>
      <c r="E238" s="99" t="s">
        <v>949</v>
      </c>
      <c r="F238" s="99" t="s">
        <v>950</v>
      </c>
      <c r="G238" s="99" t="s">
        <v>199</v>
      </c>
      <c r="H238" s="99" t="s">
        <v>921</v>
      </c>
      <c r="I238" s="105">
        <v>26</v>
      </c>
      <c r="J238" s="105">
        <v>26</v>
      </c>
      <c r="K238" s="99"/>
      <c r="L238" s="99" t="s">
        <v>27</v>
      </c>
      <c r="M238" s="99">
        <v>184</v>
      </c>
      <c r="N238" s="99">
        <v>126</v>
      </c>
      <c r="O238" s="99" t="s">
        <v>951</v>
      </c>
      <c r="P238" s="99" t="s">
        <v>650</v>
      </c>
      <c r="Q238" s="99" t="s">
        <v>650</v>
      </c>
      <c r="R238" s="93"/>
    </row>
    <row r="239" s="85" customFormat="1" ht="72" spans="1:18">
      <c r="A239" s="99" t="s">
        <v>644</v>
      </c>
      <c r="B239" s="99" t="s">
        <v>22</v>
      </c>
      <c r="C239" s="99" t="s">
        <v>659</v>
      </c>
      <c r="D239" s="99"/>
      <c r="E239" s="99" t="s">
        <v>952</v>
      </c>
      <c r="F239" s="99" t="s">
        <v>953</v>
      </c>
      <c r="G239" s="99" t="s">
        <v>267</v>
      </c>
      <c r="H239" s="99" t="s">
        <v>954</v>
      </c>
      <c r="I239" s="105">
        <v>105</v>
      </c>
      <c r="J239" s="105">
        <v>105</v>
      </c>
      <c r="K239" s="100"/>
      <c r="L239" s="99" t="s">
        <v>27</v>
      </c>
      <c r="M239" s="99">
        <v>357</v>
      </c>
      <c r="N239" s="99">
        <v>254</v>
      </c>
      <c r="O239" s="99" t="s">
        <v>955</v>
      </c>
      <c r="P239" s="99" t="s">
        <v>650</v>
      </c>
      <c r="Q239" s="99" t="s">
        <v>650</v>
      </c>
      <c r="R239" s="93"/>
    </row>
    <row r="240" s="85" customFormat="1" ht="60" spans="1:18">
      <c r="A240" s="99" t="s">
        <v>644</v>
      </c>
      <c r="B240" s="99" t="s">
        <v>22</v>
      </c>
      <c r="C240" s="99" t="s">
        <v>659</v>
      </c>
      <c r="D240" s="99"/>
      <c r="E240" s="99" t="s">
        <v>956</v>
      </c>
      <c r="F240" s="99" t="s">
        <v>957</v>
      </c>
      <c r="G240" s="99" t="s">
        <v>175</v>
      </c>
      <c r="H240" s="99" t="s">
        <v>869</v>
      </c>
      <c r="I240" s="105">
        <v>160</v>
      </c>
      <c r="J240" s="105">
        <v>160</v>
      </c>
      <c r="K240" s="100"/>
      <c r="L240" s="99" t="s">
        <v>27</v>
      </c>
      <c r="M240" s="99">
        <v>176</v>
      </c>
      <c r="N240" s="99">
        <v>61</v>
      </c>
      <c r="O240" s="100" t="s">
        <v>958</v>
      </c>
      <c r="P240" s="99" t="s">
        <v>650</v>
      </c>
      <c r="Q240" s="99" t="s">
        <v>650</v>
      </c>
      <c r="R240" s="93"/>
    </row>
    <row r="241" s="85" customFormat="1" ht="60" spans="1:18">
      <c r="A241" s="99" t="s">
        <v>644</v>
      </c>
      <c r="B241" s="99" t="s">
        <v>22</v>
      </c>
      <c r="C241" s="99" t="s">
        <v>659</v>
      </c>
      <c r="D241" s="99"/>
      <c r="E241" s="99" t="s">
        <v>959</v>
      </c>
      <c r="F241" s="99" t="s">
        <v>960</v>
      </c>
      <c r="G241" s="99" t="s">
        <v>961</v>
      </c>
      <c r="H241" s="99" t="s">
        <v>962</v>
      </c>
      <c r="I241" s="105">
        <v>18.5</v>
      </c>
      <c r="J241" s="105">
        <v>18.5</v>
      </c>
      <c r="K241" s="105"/>
      <c r="L241" s="99" t="s">
        <v>27</v>
      </c>
      <c r="M241" s="99">
        <v>403</v>
      </c>
      <c r="N241" s="99">
        <v>71</v>
      </c>
      <c r="O241" s="99" t="s">
        <v>963</v>
      </c>
      <c r="P241" s="99" t="s">
        <v>650</v>
      </c>
      <c r="Q241" s="99" t="s">
        <v>650</v>
      </c>
      <c r="R241" s="93"/>
    </row>
    <row r="242" s="85" customFormat="1" ht="112" customHeight="1" spans="1:18">
      <c r="A242" s="99" t="s">
        <v>644</v>
      </c>
      <c r="B242" s="99" t="s">
        <v>22</v>
      </c>
      <c r="C242" s="99" t="s">
        <v>659</v>
      </c>
      <c r="D242" s="99"/>
      <c r="E242" s="99" t="s">
        <v>964</v>
      </c>
      <c r="F242" s="99" t="s">
        <v>965</v>
      </c>
      <c r="G242" s="99" t="s">
        <v>37</v>
      </c>
      <c r="H242" s="99" t="s">
        <v>237</v>
      </c>
      <c r="I242" s="105">
        <v>150</v>
      </c>
      <c r="J242" s="105">
        <v>150</v>
      </c>
      <c r="K242" s="99"/>
      <c r="L242" s="99" t="s">
        <v>27</v>
      </c>
      <c r="M242" s="99">
        <v>193</v>
      </c>
      <c r="N242" s="99">
        <v>152</v>
      </c>
      <c r="O242" s="99" t="s">
        <v>966</v>
      </c>
      <c r="P242" s="99" t="s">
        <v>650</v>
      </c>
      <c r="Q242" s="99" t="s">
        <v>650</v>
      </c>
      <c r="R242" s="93"/>
    </row>
    <row r="243" s="85" customFormat="1" ht="108" spans="1:18">
      <c r="A243" s="99" t="s">
        <v>644</v>
      </c>
      <c r="B243" s="99" t="s">
        <v>967</v>
      </c>
      <c r="C243" s="99" t="s">
        <v>968</v>
      </c>
      <c r="D243" s="99"/>
      <c r="E243" s="99" t="s">
        <v>969</v>
      </c>
      <c r="F243" s="94" t="s">
        <v>970</v>
      </c>
      <c r="G243" s="99" t="s">
        <v>52</v>
      </c>
      <c r="H243" s="95" t="s">
        <v>971</v>
      </c>
      <c r="I243" s="105">
        <v>50</v>
      </c>
      <c r="J243" s="105">
        <v>50</v>
      </c>
      <c r="K243" s="99"/>
      <c r="L243" s="99" t="s">
        <v>27</v>
      </c>
      <c r="M243" s="99">
        <v>291</v>
      </c>
      <c r="N243" s="99">
        <v>65</v>
      </c>
      <c r="O243" s="99" t="s">
        <v>972</v>
      </c>
      <c r="P243" s="99" t="s">
        <v>650</v>
      </c>
      <c r="Q243" s="99" t="s">
        <v>650</v>
      </c>
      <c r="R243" s="93"/>
    </row>
    <row r="244" s="85" customFormat="1" ht="84" spans="1:18">
      <c r="A244" s="99" t="s">
        <v>644</v>
      </c>
      <c r="B244" s="99" t="s">
        <v>22</v>
      </c>
      <c r="C244" s="99" t="s">
        <v>655</v>
      </c>
      <c r="D244" s="99"/>
      <c r="E244" s="99" t="s">
        <v>973</v>
      </c>
      <c r="F244" s="99" t="s">
        <v>974</v>
      </c>
      <c r="G244" s="99" t="s">
        <v>267</v>
      </c>
      <c r="H244" s="99" t="s">
        <v>975</v>
      </c>
      <c r="I244" s="105">
        <v>170</v>
      </c>
      <c r="J244" s="105">
        <v>170</v>
      </c>
      <c r="K244" s="100"/>
      <c r="L244" s="99" t="s">
        <v>27</v>
      </c>
      <c r="M244" s="99">
        <v>361</v>
      </c>
      <c r="N244" s="99">
        <v>175</v>
      </c>
      <c r="O244" s="99" t="s">
        <v>976</v>
      </c>
      <c r="P244" s="99" t="s">
        <v>650</v>
      </c>
      <c r="Q244" s="99" t="s">
        <v>650</v>
      </c>
      <c r="R244" s="93"/>
    </row>
    <row r="245" s="85" customFormat="1" ht="96" spans="1:18">
      <c r="A245" s="99" t="s">
        <v>644</v>
      </c>
      <c r="B245" s="99" t="s">
        <v>22</v>
      </c>
      <c r="C245" s="99" t="s">
        <v>655</v>
      </c>
      <c r="D245" s="99"/>
      <c r="E245" s="99" t="s">
        <v>977</v>
      </c>
      <c r="F245" s="99" t="s">
        <v>978</v>
      </c>
      <c r="G245" s="99" t="s">
        <v>208</v>
      </c>
      <c r="H245" s="99" t="s">
        <v>979</v>
      </c>
      <c r="I245" s="105">
        <v>26.48</v>
      </c>
      <c r="J245" s="100">
        <v>26.48</v>
      </c>
      <c r="K245" s="100"/>
      <c r="L245" s="99" t="s">
        <v>27</v>
      </c>
      <c r="M245" s="99">
        <v>253</v>
      </c>
      <c r="N245" s="99">
        <v>133</v>
      </c>
      <c r="O245" s="99" t="s">
        <v>980</v>
      </c>
      <c r="P245" s="99" t="s">
        <v>650</v>
      </c>
      <c r="Q245" s="99" t="s">
        <v>650</v>
      </c>
      <c r="R245" s="93"/>
    </row>
    <row r="246" s="85" customFormat="1" ht="96" spans="1:18">
      <c r="A246" s="99" t="s">
        <v>644</v>
      </c>
      <c r="B246" s="99" t="s">
        <v>99</v>
      </c>
      <c r="C246" s="99" t="s">
        <v>100</v>
      </c>
      <c r="D246" s="99"/>
      <c r="E246" s="99" t="s">
        <v>981</v>
      </c>
      <c r="F246" s="99" t="s">
        <v>982</v>
      </c>
      <c r="G246" s="99" t="s">
        <v>111</v>
      </c>
      <c r="H246" s="99" t="s">
        <v>983</v>
      </c>
      <c r="I246" s="105">
        <v>25</v>
      </c>
      <c r="J246" s="105">
        <v>25</v>
      </c>
      <c r="K246" s="105"/>
      <c r="L246" s="99" t="s">
        <v>27</v>
      </c>
      <c r="M246" s="99">
        <v>318</v>
      </c>
      <c r="N246" s="99">
        <v>205</v>
      </c>
      <c r="O246" s="100" t="s">
        <v>984</v>
      </c>
      <c r="P246" s="99" t="s">
        <v>650</v>
      </c>
      <c r="Q246" s="99" t="s">
        <v>650</v>
      </c>
      <c r="R246" s="93"/>
    </row>
    <row r="247" s="85" customFormat="1" ht="96" spans="1:18">
      <c r="A247" s="99" t="s">
        <v>644</v>
      </c>
      <c r="B247" s="99" t="s">
        <v>99</v>
      </c>
      <c r="C247" s="99" t="s">
        <v>100</v>
      </c>
      <c r="D247" s="99"/>
      <c r="E247" s="99" t="s">
        <v>985</v>
      </c>
      <c r="F247" s="99" t="s">
        <v>986</v>
      </c>
      <c r="G247" s="99" t="s">
        <v>267</v>
      </c>
      <c r="H247" s="99" t="s">
        <v>987</v>
      </c>
      <c r="I247" s="105">
        <v>100</v>
      </c>
      <c r="J247" s="105">
        <v>100</v>
      </c>
      <c r="K247" s="100"/>
      <c r="L247" s="99" t="s">
        <v>27</v>
      </c>
      <c r="M247" s="99">
        <v>948</v>
      </c>
      <c r="N247" s="99">
        <v>511</v>
      </c>
      <c r="O247" s="99" t="s">
        <v>988</v>
      </c>
      <c r="P247" s="99" t="s">
        <v>650</v>
      </c>
      <c r="Q247" s="99" t="s">
        <v>650</v>
      </c>
      <c r="R247" s="93"/>
    </row>
    <row r="248" s="85" customFormat="1" ht="60" spans="1:18">
      <c r="A248" s="99" t="s">
        <v>644</v>
      </c>
      <c r="B248" s="99" t="s">
        <v>22</v>
      </c>
      <c r="C248" s="99" t="s">
        <v>659</v>
      </c>
      <c r="D248" s="99"/>
      <c r="E248" s="99" t="s">
        <v>989</v>
      </c>
      <c r="F248" s="99" t="s">
        <v>990</v>
      </c>
      <c r="G248" s="99" t="s">
        <v>111</v>
      </c>
      <c r="H248" s="99" t="s">
        <v>991</v>
      </c>
      <c r="I248" s="105">
        <v>13</v>
      </c>
      <c r="J248" s="105">
        <v>13</v>
      </c>
      <c r="K248" s="99"/>
      <c r="L248" s="99" t="s">
        <v>27</v>
      </c>
      <c r="M248" s="99">
        <v>161</v>
      </c>
      <c r="N248" s="99">
        <v>39</v>
      </c>
      <c r="O248" s="99" t="s">
        <v>992</v>
      </c>
      <c r="P248" s="99" t="s">
        <v>650</v>
      </c>
      <c r="Q248" s="99" t="s">
        <v>650</v>
      </c>
      <c r="R248" s="93"/>
    </row>
    <row r="249" s="85" customFormat="1" ht="60" spans="1:18">
      <c r="A249" s="99" t="s">
        <v>644</v>
      </c>
      <c r="B249" s="99" t="s">
        <v>22</v>
      </c>
      <c r="C249" s="99" t="s">
        <v>659</v>
      </c>
      <c r="D249" s="99"/>
      <c r="E249" s="99" t="s">
        <v>993</v>
      </c>
      <c r="F249" s="99" t="s">
        <v>994</v>
      </c>
      <c r="G249" s="99" t="s">
        <v>111</v>
      </c>
      <c r="H249" s="99" t="s">
        <v>995</v>
      </c>
      <c r="I249" s="105">
        <v>79</v>
      </c>
      <c r="J249" s="105">
        <v>79</v>
      </c>
      <c r="K249" s="99"/>
      <c r="L249" s="99" t="s">
        <v>27</v>
      </c>
      <c r="M249" s="99">
        <v>209</v>
      </c>
      <c r="N249" s="99">
        <v>66</v>
      </c>
      <c r="O249" s="99" t="s">
        <v>996</v>
      </c>
      <c r="P249" s="99" t="s">
        <v>650</v>
      </c>
      <c r="Q249" s="99" t="s">
        <v>650</v>
      </c>
      <c r="R249" s="93"/>
    </row>
    <row r="250" s="85" customFormat="1" ht="60" spans="1:18">
      <c r="A250" s="99" t="s">
        <v>644</v>
      </c>
      <c r="B250" s="99" t="s">
        <v>22</v>
      </c>
      <c r="C250" s="99" t="s">
        <v>659</v>
      </c>
      <c r="D250" s="99"/>
      <c r="E250" s="99" t="s">
        <v>997</v>
      </c>
      <c r="F250" s="99" t="s">
        <v>998</v>
      </c>
      <c r="G250" s="99" t="s">
        <v>199</v>
      </c>
      <c r="H250" s="99" t="s">
        <v>909</v>
      </c>
      <c r="I250" s="105">
        <v>21.57</v>
      </c>
      <c r="J250" s="105">
        <v>21.57</v>
      </c>
      <c r="K250" s="99"/>
      <c r="L250" s="99" t="s">
        <v>27</v>
      </c>
      <c r="M250" s="99">
        <v>176</v>
      </c>
      <c r="N250" s="99">
        <v>91</v>
      </c>
      <c r="O250" s="99" t="s">
        <v>996</v>
      </c>
      <c r="P250" s="99" t="s">
        <v>650</v>
      </c>
      <c r="Q250" s="99" t="s">
        <v>650</v>
      </c>
      <c r="R250" s="93"/>
    </row>
    <row r="251" s="85" customFormat="1" ht="48" spans="1:18">
      <c r="A251" s="99" t="s">
        <v>644</v>
      </c>
      <c r="B251" s="99" t="s">
        <v>22</v>
      </c>
      <c r="C251" s="99" t="s">
        <v>659</v>
      </c>
      <c r="D251" s="99"/>
      <c r="E251" s="99" t="s">
        <v>999</v>
      </c>
      <c r="F251" s="99" t="s">
        <v>1000</v>
      </c>
      <c r="G251" s="99" t="s">
        <v>126</v>
      </c>
      <c r="H251" s="99" t="s">
        <v>1001</v>
      </c>
      <c r="I251" s="105">
        <v>102.82</v>
      </c>
      <c r="J251" s="105">
        <v>102.82</v>
      </c>
      <c r="K251" s="99"/>
      <c r="L251" s="99" t="s">
        <v>27</v>
      </c>
      <c r="M251" s="99">
        <v>157</v>
      </c>
      <c r="N251" s="99">
        <v>152</v>
      </c>
      <c r="O251" s="99" t="s">
        <v>1002</v>
      </c>
      <c r="P251" s="99" t="s">
        <v>650</v>
      </c>
      <c r="Q251" s="99" t="s">
        <v>650</v>
      </c>
      <c r="R251" s="93"/>
    </row>
    <row r="252" s="85" customFormat="1" ht="48" spans="1:18">
      <c r="A252" s="99" t="s">
        <v>644</v>
      </c>
      <c r="B252" s="99" t="s">
        <v>22</v>
      </c>
      <c r="C252" s="99" t="s">
        <v>659</v>
      </c>
      <c r="D252" s="99"/>
      <c r="E252" s="99" t="s">
        <v>1003</v>
      </c>
      <c r="F252" s="99" t="s">
        <v>1004</v>
      </c>
      <c r="G252" s="99" t="s">
        <v>111</v>
      </c>
      <c r="H252" s="99" t="s">
        <v>612</v>
      </c>
      <c r="I252" s="105">
        <v>174.5</v>
      </c>
      <c r="J252" s="105">
        <v>174.5</v>
      </c>
      <c r="K252" s="99"/>
      <c r="L252" s="99" t="s">
        <v>27</v>
      </c>
      <c r="M252" s="99">
        <v>227</v>
      </c>
      <c r="N252" s="99">
        <v>40</v>
      </c>
      <c r="O252" s="99" t="s">
        <v>1005</v>
      </c>
      <c r="P252" s="99" t="s">
        <v>650</v>
      </c>
      <c r="Q252" s="99" t="s">
        <v>650</v>
      </c>
      <c r="R252" s="93"/>
    </row>
    <row r="253" s="85" customFormat="1" ht="48" spans="1:18">
      <c r="A253" s="99" t="s">
        <v>644</v>
      </c>
      <c r="B253" s="99" t="s">
        <v>22</v>
      </c>
      <c r="C253" s="99" t="s">
        <v>659</v>
      </c>
      <c r="D253" s="99"/>
      <c r="E253" s="99" t="s">
        <v>1006</v>
      </c>
      <c r="F253" s="99" t="s">
        <v>1007</v>
      </c>
      <c r="G253" s="99" t="s">
        <v>32</v>
      </c>
      <c r="H253" s="99" t="s">
        <v>1008</v>
      </c>
      <c r="I253" s="105">
        <v>98.85</v>
      </c>
      <c r="J253" s="105">
        <v>98.85</v>
      </c>
      <c r="K253" s="99"/>
      <c r="L253" s="99" t="s">
        <v>27</v>
      </c>
      <c r="M253" s="99">
        <v>162</v>
      </c>
      <c r="N253" s="99">
        <v>30</v>
      </c>
      <c r="O253" s="99" t="s">
        <v>1009</v>
      </c>
      <c r="P253" s="99" t="s">
        <v>650</v>
      </c>
      <c r="Q253" s="99" t="s">
        <v>650</v>
      </c>
      <c r="R253" s="93"/>
    </row>
    <row r="254" s="85" customFormat="1" ht="60" spans="1:18">
      <c r="A254" s="99" t="s">
        <v>644</v>
      </c>
      <c r="B254" s="99" t="s">
        <v>22</v>
      </c>
      <c r="C254" s="99" t="s">
        <v>659</v>
      </c>
      <c r="D254" s="99"/>
      <c r="E254" s="99" t="s">
        <v>1010</v>
      </c>
      <c r="F254" s="99" t="s">
        <v>1011</v>
      </c>
      <c r="G254" s="99" t="s">
        <v>111</v>
      </c>
      <c r="H254" s="99" t="s">
        <v>335</v>
      </c>
      <c r="I254" s="105">
        <v>137.98</v>
      </c>
      <c r="J254" s="105">
        <v>137.98</v>
      </c>
      <c r="K254" s="99"/>
      <c r="L254" s="99" t="s">
        <v>27</v>
      </c>
      <c r="M254" s="99">
        <v>171</v>
      </c>
      <c r="N254" s="99">
        <v>112</v>
      </c>
      <c r="O254" s="99" t="s">
        <v>1012</v>
      </c>
      <c r="P254" s="99" t="s">
        <v>650</v>
      </c>
      <c r="Q254" s="99" t="s">
        <v>650</v>
      </c>
      <c r="R254" s="93"/>
    </row>
    <row r="255" s="85" customFormat="1" ht="60" spans="1:18">
      <c r="A255" s="99" t="s">
        <v>644</v>
      </c>
      <c r="B255" s="99" t="s">
        <v>22</v>
      </c>
      <c r="C255" s="99" t="s">
        <v>659</v>
      </c>
      <c r="D255" s="99"/>
      <c r="E255" s="99" t="s">
        <v>1013</v>
      </c>
      <c r="F255" s="99" t="s">
        <v>1014</v>
      </c>
      <c r="G255" s="99" t="s">
        <v>175</v>
      </c>
      <c r="H255" s="99" t="s">
        <v>418</v>
      </c>
      <c r="I255" s="105">
        <v>56.45</v>
      </c>
      <c r="J255" s="105">
        <v>56.45</v>
      </c>
      <c r="K255" s="99"/>
      <c r="L255" s="99" t="s">
        <v>27</v>
      </c>
      <c r="M255" s="99">
        <v>162</v>
      </c>
      <c r="N255" s="99">
        <v>36</v>
      </c>
      <c r="O255" s="99" t="s">
        <v>1015</v>
      </c>
      <c r="P255" s="99" t="s">
        <v>650</v>
      </c>
      <c r="Q255" s="99" t="s">
        <v>650</v>
      </c>
      <c r="R255" s="93"/>
    </row>
    <row r="256" s="85" customFormat="1" ht="72" spans="1:18">
      <c r="A256" s="99" t="s">
        <v>644</v>
      </c>
      <c r="B256" s="99" t="s">
        <v>22</v>
      </c>
      <c r="C256" s="99" t="s">
        <v>659</v>
      </c>
      <c r="D256" s="99"/>
      <c r="E256" s="99" t="s">
        <v>1016</v>
      </c>
      <c r="F256" s="99" t="s">
        <v>1017</v>
      </c>
      <c r="G256" s="99" t="s">
        <v>1018</v>
      </c>
      <c r="H256" s="99" t="s">
        <v>1019</v>
      </c>
      <c r="I256" s="105">
        <v>20.68</v>
      </c>
      <c r="J256" s="105">
        <v>20.68</v>
      </c>
      <c r="K256" s="99"/>
      <c r="L256" s="99" t="s">
        <v>27</v>
      </c>
      <c r="M256" s="99">
        <v>277</v>
      </c>
      <c r="N256" s="99">
        <v>113</v>
      </c>
      <c r="O256" s="99" t="s">
        <v>1020</v>
      </c>
      <c r="P256" s="99" t="s">
        <v>650</v>
      </c>
      <c r="Q256" s="99" t="s">
        <v>650</v>
      </c>
      <c r="R256" s="93"/>
    </row>
    <row r="257" s="85" customFormat="1" ht="60" spans="1:18">
      <c r="A257" s="99" t="s">
        <v>644</v>
      </c>
      <c r="B257" s="99" t="s">
        <v>22</v>
      </c>
      <c r="C257" s="99" t="s">
        <v>659</v>
      </c>
      <c r="D257" s="99"/>
      <c r="E257" s="99" t="s">
        <v>1021</v>
      </c>
      <c r="F257" s="99" t="s">
        <v>1022</v>
      </c>
      <c r="G257" s="99" t="s">
        <v>1023</v>
      </c>
      <c r="H257" s="99" t="s">
        <v>1024</v>
      </c>
      <c r="I257" s="105">
        <v>24.73</v>
      </c>
      <c r="J257" s="105">
        <v>24.73</v>
      </c>
      <c r="K257" s="99"/>
      <c r="L257" s="99" t="s">
        <v>27</v>
      </c>
      <c r="M257" s="99">
        <v>159</v>
      </c>
      <c r="N257" s="99">
        <v>80</v>
      </c>
      <c r="O257" s="99" t="s">
        <v>1025</v>
      </c>
      <c r="P257" s="99" t="s">
        <v>650</v>
      </c>
      <c r="Q257" s="99" t="s">
        <v>650</v>
      </c>
      <c r="R257" s="93"/>
    </row>
    <row r="258" s="85" customFormat="1" ht="60" spans="1:18">
      <c r="A258" s="99" t="s">
        <v>644</v>
      </c>
      <c r="B258" s="99" t="s">
        <v>22</v>
      </c>
      <c r="C258" s="99" t="s">
        <v>659</v>
      </c>
      <c r="D258" s="99"/>
      <c r="E258" s="99" t="s">
        <v>1026</v>
      </c>
      <c r="F258" s="99" t="s">
        <v>1027</v>
      </c>
      <c r="G258" s="99" t="s">
        <v>111</v>
      </c>
      <c r="H258" s="99" t="s">
        <v>722</v>
      </c>
      <c r="I258" s="105">
        <v>7.18</v>
      </c>
      <c r="J258" s="105">
        <v>7.18</v>
      </c>
      <c r="K258" s="99"/>
      <c r="L258" s="99" t="s">
        <v>27</v>
      </c>
      <c r="M258" s="99">
        <v>220</v>
      </c>
      <c r="N258" s="99">
        <v>150</v>
      </c>
      <c r="O258" s="99" t="s">
        <v>1028</v>
      </c>
      <c r="P258" s="99" t="s">
        <v>650</v>
      </c>
      <c r="Q258" s="99" t="s">
        <v>650</v>
      </c>
      <c r="R258" s="93"/>
    </row>
    <row r="259" s="85" customFormat="1" ht="60" spans="1:18">
      <c r="A259" s="99" t="s">
        <v>644</v>
      </c>
      <c r="B259" s="99" t="s">
        <v>22</v>
      </c>
      <c r="C259" s="99" t="s">
        <v>659</v>
      </c>
      <c r="D259" s="99"/>
      <c r="E259" s="99" t="s">
        <v>1029</v>
      </c>
      <c r="F259" s="99" t="s">
        <v>1030</v>
      </c>
      <c r="G259" s="99" t="s">
        <v>199</v>
      </c>
      <c r="H259" s="99" t="s">
        <v>854</v>
      </c>
      <c r="I259" s="99">
        <v>96.3</v>
      </c>
      <c r="J259" s="99">
        <v>96.3</v>
      </c>
      <c r="K259" s="99"/>
      <c r="L259" s="99" t="s">
        <v>27</v>
      </c>
      <c r="M259" s="99">
        <v>303</v>
      </c>
      <c r="N259" s="99">
        <v>165</v>
      </c>
      <c r="O259" s="99" t="s">
        <v>1031</v>
      </c>
      <c r="P259" s="99" t="s">
        <v>650</v>
      </c>
      <c r="Q259" s="99" t="s">
        <v>650</v>
      </c>
      <c r="R259" s="93"/>
    </row>
    <row r="260" s="85" customFormat="1" ht="84" spans="1:18">
      <c r="A260" s="99" t="s">
        <v>644</v>
      </c>
      <c r="B260" s="99" t="s">
        <v>22</v>
      </c>
      <c r="C260" s="99" t="s">
        <v>655</v>
      </c>
      <c r="D260" s="99"/>
      <c r="E260" s="99" t="s">
        <v>1032</v>
      </c>
      <c r="F260" s="99" t="s">
        <v>1033</v>
      </c>
      <c r="G260" s="99" t="s">
        <v>170</v>
      </c>
      <c r="H260" s="99" t="s">
        <v>496</v>
      </c>
      <c r="I260" s="105">
        <v>30</v>
      </c>
      <c r="J260" s="105">
        <v>30</v>
      </c>
      <c r="K260" s="100"/>
      <c r="L260" s="99" t="s">
        <v>27</v>
      </c>
      <c r="M260" s="99">
        <v>191</v>
      </c>
      <c r="N260" s="99">
        <v>124</v>
      </c>
      <c r="O260" s="99" t="s">
        <v>1034</v>
      </c>
      <c r="P260" s="99" t="s">
        <v>650</v>
      </c>
      <c r="Q260" s="99" t="s">
        <v>650</v>
      </c>
      <c r="R260" s="93"/>
    </row>
    <row r="261" s="85" customFormat="1" ht="96" spans="1:18">
      <c r="A261" s="99" t="s">
        <v>644</v>
      </c>
      <c r="B261" s="99" t="s">
        <v>99</v>
      </c>
      <c r="C261" s="99" t="s">
        <v>100</v>
      </c>
      <c r="D261" s="99"/>
      <c r="E261" s="99" t="s">
        <v>1035</v>
      </c>
      <c r="F261" s="99" t="s">
        <v>1036</v>
      </c>
      <c r="G261" s="99" t="s">
        <v>147</v>
      </c>
      <c r="H261" s="99" t="s">
        <v>429</v>
      </c>
      <c r="I261" s="105">
        <v>40</v>
      </c>
      <c r="J261" s="105">
        <v>40</v>
      </c>
      <c r="K261" s="100"/>
      <c r="L261" s="99" t="s">
        <v>27</v>
      </c>
      <c r="M261" s="111">
        <v>246</v>
      </c>
      <c r="N261" s="111">
        <v>290</v>
      </c>
      <c r="O261" s="99" t="s">
        <v>1037</v>
      </c>
      <c r="P261" s="99" t="s">
        <v>650</v>
      </c>
      <c r="Q261" s="99" t="s">
        <v>650</v>
      </c>
      <c r="R261" s="93"/>
    </row>
    <row r="262" s="85" customFormat="1" ht="336" spans="1:18">
      <c r="A262" s="99" t="s">
        <v>644</v>
      </c>
      <c r="B262" s="99" t="s">
        <v>99</v>
      </c>
      <c r="C262" s="99" t="s">
        <v>100</v>
      </c>
      <c r="D262" s="99"/>
      <c r="E262" s="99" t="s">
        <v>1038</v>
      </c>
      <c r="F262" s="99" t="s">
        <v>1039</v>
      </c>
      <c r="G262" s="99" t="s">
        <v>156</v>
      </c>
      <c r="H262" s="99" t="s">
        <v>1040</v>
      </c>
      <c r="I262" s="105">
        <v>700</v>
      </c>
      <c r="J262" s="105">
        <v>700</v>
      </c>
      <c r="K262" s="99"/>
      <c r="L262" s="99" t="s">
        <v>27</v>
      </c>
      <c r="M262" s="99">
        <v>522</v>
      </c>
      <c r="N262" s="99">
        <v>97</v>
      </c>
      <c r="O262" s="99" t="s">
        <v>1041</v>
      </c>
      <c r="P262" s="99" t="s">
        <v>650</v>
      </c>
      <c r="Q262" s="99" t="s">
        <v>650</v>
      </c>
      <c r="R262" s="93"/>
    </row>
    <row r="263" s="85" customFormat="1" ht="72" spans="1:18">
      <c r="A263" s="99" t="s">
        <v>644</v>
      </c>
      <c r="B263" s="99" t="s">
        <v>99</v>
      </c>
      <c r="C263" s="99" t="s">
        <v>100</v>
      </c>
      <c r="D263" s="99"/>
      <c r="E263" s="99" t="s">
        <v>1042</v>
      </c>
      <c r="F263" s="99" t="s">
        <v>1043</v>
      </c>
      <c r="G263" s="99" t="s">
        <v>95</v>
      </c>
      <c r="H263" s="99" t="s">
        <v>314</v>
      </c>
      <c r="I263" s="99">
        <v>48</v>
      </c>
      <c r="J263" s="99">
        <v>48</v>
      </c>
      <c r="K263" s="99"/>
      <c r="L263" s="99" t="s">
        <v>27</v>
      </c>
      <c r="M263" s="111">
        <v>125</v>
      </c>
      <c r="N263" s="111">
        <v>123</v>
      </c>
      <c r="O263" s="99" t="s">
        <v>1044</v>
      </c>
      <c r="P263" s="99" t="s">
        <v>650</v>
      </c>
      <c r="Q263" s="99" t="s">
        <v>650</v>
      </c>
      <c r="R263" s="93"/>
    </row>
    <row r="264" s="85" customFormat="1" ht="120" spans="1:18">
      <c r="A264" s="99" t="s">
        <v>644</v>
      </c>
      <c r="B264" s="99" t="s">
        <v>22</v>
      </c>
      <c r="C264" s="99" t="s">
        <v>659</v>
      </c>
      <c r="D264" s="99"/>
      <c r="E264" s="99" t="s">
        <v>1045</v>
      </c>
      <c r="F264" s="99" t="s">
        <v>1046</v>
      </c>
      <c r="G264" s="99" t="s">
        <v>37</v>
      </c>
      <c r="H264" s="99" t="s">
        <v>192</v>
      </c>
      <c r="I264" s="99">
        <v>36.3</v>
      </c>
      <c r="J264" s="99">
        <v>36.3</v>
      </c>
      <c r="K264" s="99"/>
      <c r="L264" s="99" t="s">
        <v>27</v>
      </c>
      <c r="M264" s="99">
        <v>168</v>
      </c>
      <c r="N264" s="99">
        <v>98</v>
      </c>
      <c r="O264" s="99" t="s">
        <v>739</v>
      </c>
      <c r="P264" s="99" t="s">
        <v>650</v>
      </c>
      <c r="Q264" s="99" t="s">
        <v>650</v>
      </c>
      <c r="R264" s="93"/>
    </row>
    <row r="265" s="85" customFormat="1" ht="48" spans="1:18">
      <c r="A265" s="99" t="s">
        <v>644</v>
      </c>
      <c r="B265" s="99" t="s">
        <v>22</v>
      </c>
      <c r="C265" s="99" t="s">
        <v>659</v>
      </c>
      <c r="D265" s="99"/>
      <c r="E265" s="99" t="s">
        <v>1047</v>
      </c>
      <c r="F265" s="99" t="s">
        <v>1048</v>
      </c>
      <c r="G265" s="99" t="s">
        <v>262</v>
      </c>
      <c r="H265" s="99" t="s">
        <v>1049</v>
      </c>
      <c r="I265" s="105">
        <v>15.9</v>
      </c>
      <c r="J265" s="105">
        <v>15.9</v>
      </c>
      <c r="K265" s="100"/>
      <c r="L265" s="99" t="s">
        <v>27</v>
      </c>
      <c r="M265" s="99">
        <v>351</v>
      </c>
      <c r="N265" s="99">
        <v>223</v>
      </c>
      <c r="O265" s="99" t="s">
        <v>1050</v>
      </c>
      <c r="P265" s="99" t="s">
        <v>650</v>
      </c>
      <c r="Q265" s="99" t="s">
        <v>650</v>
      </c>
      <c r="R265" s="93"/>
    </row>
    <row r="266" s="85" customFormat="1" ht="48" spans="1:18">
      <c r="A266" s="99" t="s">
        <v>644</v>
      </c>
      <c r="B266" s="99" t="s">
        <v>22</v>
      </c>
      <c r="C266" s="99" t="s">
        <v>659</v>
      </c>
      <c r="D266" s="99"/>
      <c r="E266" s="99" t="s">
        <v>1051</v>
      </c>
      <c r="F266" s="99" t="s">
        <v>1052</v>
      </c>
      <c r="G266" s="99" t="s">
        <v>262</v>
      </c>
      <c r="H266" s="99" t="s">
        <v>364</v>
      </c>
      <c r="I266" s="105">
        <v>19.1</v>
      </c>
      <c r="J266" s="105">
        <v>19.1</v>
      </c>
      <c r="K266" s="100"/>
      <c r="L266" s="99" t="s">
        <v>27</v>
      </c>
      <c r="M266" s="99">
        <v>240</v>
      </c>
      <c r="N266" s="99">
        <v>365</v>
      </c>
      <c r="O266" s="99" t="s">
        <v>1050</v>
      </c>
      <c r="P266" s="99" t="s">
        <v>650</v>
      </c>
      <c r="Q266" s="99" t="s">
        <v>650</v>
      </c>
      <c r="R266" s="93"/>
    </row>
    <row r="267" s="85" customFormat="1" ht="60" spans="1:18">
      <c r="A267" s="99" t="s">
        <v>644</v>
      </c>
      <c r="B267" s="99" t="s">
        <v>22</v>
      </c>
      <c r="C267" s="99" t="s">
        <v>1053</v>
      </c>
      <c r="D267" s="99"/>
      <c r="E267" s="99" t="s">
        <v>1054</v>
      </c>
      <c r="F267" s="99" t="s">
        <v>1055</v>
      </c>
      <c r="G267" s="99" t="s">
        <v>291</v>
      </c>
      <c r="H267" s="99" t="s">
        <v>1056</v>
      </c>
      <c r="I267" s="100">
        <v>7</v>
      </c>
      <c r="J267" s="100">
        <v>7</v>
      </c>
      <c r="K267" s="99"/>
      <c r="L267" s="99" t="s">
        <v>27</v>
      </c>
      <c r="M267" s="99">
        <v>1</v>
      </c>
      <c r="N267" s="99">
        <v>3</v>
      </c>
      <c r="O267" s="99" t="s">
        <v>1057</v>
      </c>
      <c r="P267" s="99" t="s">
        <v>650</v>
      </c>
      <c r="Q267" s="99" t="s">
        <v>650</v>
      </c>
      <c r="R267" s="93"/>
    </row>
    <row r="268" s="85" customFormat="1" ht="96" spans="1:18">
      <c r="A268" s="99" t="s">
        <v>644</v>
      </c>
      <c r="B268" s="99" t="s">
        <v>22</v>
      </c>
      <c r="C268" s="99" t="s">
        <v>1053</v>
      </c>
      <c r="D268" s="99"/>
      <c r="E268" s="99" t="s">
        <v>1058</v>
      </c>
      <c r="F268" s="99" t="s">
        <v>1059</v>
      </c>
      <c r="G268" s="99" t="s">
        <v>267</v>
      </c>
      <c r="H268" s="99" t="s">
        <v>1060</v>
      </c>
      <c r="I268" s="100">
        <v>60</v>
      </c>
      <c r="J268" s="100">
        <v>60</v>
      </c>
      <c r="K268" s="99"/>
      <c r="L268" s="95" t="s">
        <v>27</v>
      </c>
      <c r="M268" s="95">
        <v>29</v>
      </c>
      <c r="N268" s="95">
        <v>26</v>
      </c>
      <c r="O268" s="99" t="s">
        <v>1061</v>
      </c>
      <c r="P268" s="99" t="s">
        <v>650</v>
      </c>
      <c r="Q268" s="99" t="s">
        <v>650</v>
      </c>
      <c r="R268" s="93"/>
    </row>
    <row r="269" s="85" customFormat="1" ht="129" customHeight="1" spans="1:18">
      <c r="A269" s="99" t="s">
        <v>644</v>
      </c>
      <c r="B269" s="95" t="s">
        <v>22</v>
      </c>
      <c r="C269" s="95" t="s">
        <v>1062</v>
      </c>
      <c r="D269" s="95"/>
      <c r="E269" s="95" t="s">
        <v>1063</v>
      </c>
      <c r="F269" s="99" t="s">
        <v>1064</v>
      </c>
      <c r="G269" s="99" t="s">
        <v>156</v>
      </c>
      <c r="H269" s="99" t="s">
        <v>811</v>
      </c>
      <c r="I269" s="105">
        <v>345.545</v>
      </c>
      <c r="J269" s="105">
        <v>345.545</v>
      </c>
      <c r="K269" s="100"/>
      <c r="L269" s="99" t="s">
        <v>27</v>
      </c>
      <c r="M269" s="95">
        <v>3397</v>
      </c>
      <c r="N269" s="95">
        <v>2023</v>
      </c>
      <c r="O269" s="116" t="s">
        <v>1065</v>
      </c>
      <c r="P269" s="99" t="s">
        <v>650</v>
      </c>
      <c r="Q269" s="99" t="s">
        <v>650</v>
      </c>
      <c r="R269" s="93"/>
    </row>
    <row r="270" s="85" customFormat="1" ht="127" customHeight="1" spans="1:18">
      <c r="A270" s="99" t="s">
        <v>644</v>
      </c>
      <c r="B270" s="95" t="s">
        <v>22</v>
      </c>
      <c r="C270" s="95" t="s">
        <v>1062</v>
      </c>
      <c r="D270" s="95"/>
      <c r="E270" s="99" t="s">
        <v>1066</v>
      </c>
      <c r="F270" s="99" t="s">
        <v>1067</v>
      </c>
      <c r="G270" s="99" t="s">
        <v>156</v>
      </c>
      <c r="H270" s="99" t="s">
        <v>811</v>
      </c>
      <c r="I270" s="105">
        <v>358.91</v>
      </c>
      <c r="J270" s="105">
        <v>358.91</v>
      </c>
      <c r="K270" s="100"/>
      <c r="L270" s="99" t="s">
        <v>27</v>
      </c>
      <c r="M270" s="99">
        <v>2341</v>
      </c>
      <c r="N270" s="99">
        <v>970</v>
      </c>
      <c r="O270" s="95" t="s">
        <v>1068</v>
      </c>
      <c r="P270" s="99" t="s">
        <v>650</v>
      </c>
      <c r="Q270" s="99" t="s">
        <v>650</v>
      </c>
      <c r="R270" s="93"/>
    </row>
    <row r="271" s="85" customFormat="1" ht="72" spans="1:18">
      <c r="A271" s="95" t="s">
        <v>106</v>
      </c>
      <c r="B271" s="95" t="s">
        <v>107</v>
      </c>
      <c r="C271" s="95" t="s">
        <v>144</v>
      </c>
      <c r="D271" s="99"/>
      <c r="E271" s="104" t="s">
        <v>1069</v>
      </c>
      <c r="F271" s="104" t="s">
        <v>1070</v>
      </c>
      <c r="G271" s="104" t="s">
        <v>111</v>
      </c>
      <c r="H271" s="104" t="s">
        <v>612</v>
      </c>
      <c r="I271" s="104">
        <v>8.14</v>
      </c>
      <c r="J271" s="104">
        <v>8.14</v>
      </c>
      <c r="K271" s="105"/>
      <c r="L271" s="99" t="s">
        <v>27</v>
      </c>
      <c r="M271" s="111">
        <v>227</v>
      </c>
      <c r="N271" s="111">
        <v>40</v>
      </c>
      <c r="O271" s="104" t="s">
        <v>1071</v>
      </c>
      <c r="P271" s="99" t="s">
        <v>650</v>
      </c>
      <c r="Q271" s="99" t="s">
        <v>650</v>
      </c>
      <c r="R271" s="93"/>
    </row>
    <row r="272" s="85" customFormat="1" ht="60" spans="1:18">
      <c r="A272" s="99" t="s">
        <v>644</v>
      </c>
      <c r="B272" s="99" t="s">
        <v>967</v>
      </c>
      <c r="C272" s="99" t="s">
        <v>968</v>
      </c>
      <c r="D272" s="99"/>
      <c r="E272" s="99" t="s">
        <v>1072</v>
      </c>
      <c r="F272" s="95" t="s">
        <v>1073</v>
      </c>
      <c r="G272" s="99" t="s">
        <v>175</v>
      </c>
      <c r="H272" s="99" t="s">
        <v>751</v>
      </c>
      <c r="I272" s="105">
        <v>50</v>
      </c>
      <c r="J272" s="105">
        <v>50</v>
      </c>
      <c r="K272" s="99"/>
      <c r="L272" s="99" t="s">
        <v>27</v>
      </c>
      <c r="M272" s="99">
        <v>226</v>
      </c>
      <c r="N272" s="99">
        <v>33</v>
      </c>
      <c r="O272" s="99" t="s">
        <v>1074</v>
      </c>
      <c r="P272" s="99" t="s">
        <v>650</v>
      </c>
      <c r="Q272" s="99" t="s">
        <v>650</v>
      </c>
      <c r="R272" s="93"/>
    </row>
    <row r="273" s="85" customFormat="1" ht="84" spans="1:18">
      <c r="A273" s="95" t="s">
        <v>106</v>
      </c>
      <c r="B273" s="95" t="s">
        <v>107</v>
      </c>
      <c r="C273" s="95" t="s">
        <v>108</v>
      </c>
      <c r="D273" s="95"/>
      <c r="E273" s="95" t="s">
        <v>1075</v>
      </c>
      <c r="F273" s="92" t="s">
        <v>1076</v>
      </c>
      <c r="G273" s="95" t="s">
        <v>199</v>
      </c>
      <c r="H273" s="95" t="s">
        <v>783</v>
      </c>
      <c r="I273" s="105">
        <v>65.9</v>
      </c>
      <c r="J273" s="105">
        <v>65.9</v>
      </c>
      <c r="K273" s="100"/>
      <c r="L273" s="99" t="s">
        <v>27</v>
      </c>
      <c r="M273" s="95">
        <v>121</v>
      </c>
      <c r="N273" s="95">
        <v>43</v>
      </c>
      <c r="O273" s="95" t="s">
        <v>1077</v>
      </c>
      <c r="P273" s="99" t="s">
        <v>650</v>
      </c>
      <c r="Q273" s="99" t="s">
        <v>650</v>
      </c>
      <c r="R273" s="93"/>
    </row>
    <row r="274" s="85" customFormat="1" ht="106" customHeight="1" spans="1:18">
      <c r="A274" s="95" t="s">
        <v>106</v>
      </c>
      <c r="B274" s="95" t="s">
        <v>107</v>
      </c>
      <c r="C274" s="95" t="s">
        <v>108</v>
      </c>
      <c r="D274" s="95"/>
      <c r="E274" s="95" t="s">
        <v>1078</v>
      </c>
      <c r="F274" s="99" t="s">
        <v>1079</v>
      </c>
      <c r="G274" s="99" t="s">
        <v>103</v>
      </c>
      <c r="H274" s="99" t="s">
        <v>320</v>
      </c>
      <c r="I274" s="105">
        <v>210</v>
      </c>
      <c r="J274" s="105">
        <v>210</v>
      </c>
      <c r="K274" s="95"/>
      <c r="L274" s="99" t="s">
        <v>27</v>
      </c>
      <c r="M274" s="96">
        <v>392</v>
      </c>
      <c r="N274" s="96">
        <v>178</v>
      </c>
      <c r="O274" s="107" t="s">
        <v>1080</v>
      </c>
      <c r="P274" s="99" t="s">
        <v>1081</v>
      </c>
      <c r="Q274" s="99" t="s">
        <v>1081</v>
      </c>
      <c r="R274" s="93"/>
    </row>
    <row r="275" s="85" customFormat="1" ht="72" spans="1:18">
      <c r="A275" s="95" t="s">
        <v>106</v>
      </c>
      <c r="B275" s="95" t="s">
        <v>107</v>
      </c>
      <c r="C275" s="95" t="s">
        <v>159</v>
      </c>
      <c r="D275" s="95"/>
      <c r="E275" s="95" t="s">
        <v>1082</v>
      </c>
      <c r="F275" s="95" t="s">
        <v>1083</v>
      </c>
      <c r="G275" s="95" t="s">
        <v>37</v>
      </c>
      <c r="H275" s="95" t="s">
        <v>1084</v>
      </c>
      <c r="I275" s="105">
        <v>22.8</v>
      </c>
      <c r="J275" s="100">
        <v>22.8</v>
      </c>
      <c r="K275" s="95"/>
      <c r="L275" s="95" t="s">
        <v>27</v>
      </c>
      <c r="M275" s="95">
        <v>198</v>
      </c>
      <c r="N275" s="95">
        <v>63</v>
      </c>
      <c r="O275" s="107" t="s">
        <v>1085</v>
      </c>
      <c r="P275" s="95" t="s">
        <v>1081</v>
      </c>
      <c r="Q275" s="95" t="s">
        <v>1081</v>
      </c>
      <c r="R275" s="93"/>
    </row>
    <row r="276" s="85" customFormat="1" ht="72" spans="1:18">
      <c r="A276" s="95" t="s">
        <v>106</v>
      </c>
      <c r="B276" s="95" t="s">
        <v>107</v>
      </c>
      <c r="C276" s="95" t="s">
        <v>159</v>
      </c>
      <c r="D276" s="95"/>
      <c r="E276" s="95" t="s">
        <v>1086</v>
      </c>
      <c r="F276" s="95" t="s">
        <v>1087</v>
      </c>
      <c r="G276" s="95" t="s">
        <v>37</v>
      </c>
      <c r="H276" s="95" t="s">
        <v>1088</v>
      </c>
      <c r="I276" s="95">
        <v>15</v>
      </c>
      <c r="J276" s="95">
        <v>15</v>
      </c>
      <c r="K276" s="95"/>
      <c r="L276" s="95" t="s">
        <v>27</v>
      </c>
      <c r="M276" s="95">
        <v>144</v>
      </c>
      <c r="N276" s="95">
        <v>46</v>
      </c>
      <c r="O276" s="95" t="s">
        <v>1089</v>
      </c>
      <c r="P276" s="95" t="s">
        <v>1081</v>
      </c>
      <c r="Q276" s="95" t="s">
        <v>1081</v>
      </c>
      <c r="R276" s="93"/>
    </row>
    <row r="277" s="85" customFormat="1" ht="72" spans="1:18">
      <c r="A277" s="95" t="s">
        <v>106</v>
      </c>
      <c r="B277" s="95" t="s">
        <v>107</v>
      </c>
      <c r="C277" s="95" t="s">
        <v>159</v>
      </c>
      <c r="D277" s="95"/>
      <c r="E277" s="95" t="s">
        <v>1090</v>
      </c>
      <c r="F277" s="95" t="s">
        <v>1091</v>
      </c>
      <c r="G277" s="95" t="s">
        <v>111</v>
      </c>
      <c r="H277" s="95" t="s">
        <v>1092</v>
      </c>
      <c r="I277" s="95">
        <v>14.8</v>
      </c>
      <c r="J277" s="95">
        <v>14.8</v>
      </c>
      <c r="K277" s="95"/>
      <c r="L277" s="95" t="s">
        <v>27</v>
      </c>
      <c r="M277" s="95">
        <v>209</v>
      </c>
      <c r="N277" s="95">
        <v>30</v>
      </c>
      <c r="O277" s="95" t="s">
        <v>1093</v>
      </c>
      <c r="P277" s="95" t="s">
        <v>1081</v>
      </c>
      <c r="Q277" s="95" t="s">
        <v>1081</v>
      </c>
      <c r="R277" s="93"/>
    </row>
    <row r="278" s="85" customFormat="1" ht="84" spans="1:18">
      <c r="A278" s="95" t="s">
        <v>1094</v>
      </c>
      <c r="B278" s="95" t="s">
        <v>1094</v>
      </c>
      <c r="C278" s="95" t="s">
        <v>1095</v>
      </c>
      <c r="D278" s="95"/>
      <c r="E278" s="95" t="s">
        <v>1096</v>
      </c>
      <c r="F278" s="95" t="s">
        <v>1097</v>
      </c>
      <c r="G278" s="95" t="s">
        <v>65</v>
      </c>
      <c r="H278" s="95" t="s">
        <v>1098</v>
      </c>
      <c r="I278" s="105">
        <v>96</v>
      </c>
      <c r="J278" s="100">
        <v>96</v>
      </c>
      <c r="K278" s="100"/>
      <c r="L278" s="95" t="s">
        <v>936</v>
      </c>
      <c r="M278" s="95">
        <v>113</v>
      </c>
      <c r="N278" s="95">
        <v>113</v>
      </c>
      <c r="O278" s="107" t="s">
        <v>1099</v>
      </c>
      <c r="P278" s="95" t="s">
        <v>1081</v>
      </c>
      <c r="Q278" s="95" t="s">
        <v>1081</v>
      </c>
      <c r="R278" s="93"/>
    </row>
    <row r="279" s="85" customFormat="1" ht="114" customHeight="1" spans="1:18">
      <c r="A279" s="95" t="s">
        <v>1094</v>
      </c>
      <c r="B279" s="95" t="s">
        <v>1094</v>
      </c>
      <c r="C279" s="95" t="s">
        <v>1095</v>
      </c>
      <c r="D279" s="95"/>
      <c r="E279" s="95" t="s">
        <v>1100</v>
      </c>
      <c r="F279" s="95" t="s">
        <v>1101</v>
      </c>
      <c r="G279" s="95" t="s">
        <v>65</v>
      </c>
      <c r="H279" s="95" t="s">
        <v>1098</v>
      </c>
      <c r="I279" s="105">
        <v>125</v>
      </c>
      <c r="J279" s="100">
        <v>125</v>
      </c>
      <c r="K279" s="100"/>
      <c r="L279" s="95" t="s">
        <v>936</v>
      </c>
      <c r="M279" s="95">
        <v>113</v>
      </c>
      <c r="N279" s="95">
        <v>113</v>
      </c>
      <c r="O279" s="107" t="s">
        <v>1102</v>
      </c>
      <c r="P279" s="95" t="s">
        <v>1081</v>
      </c>
      <c r="Q279" s="95" t="s">
        <v>1081</v>
      </c>
      <c r="R279" s="93"/>
    </row>
    <row r="280" s="85" customFormat="1" ht="119" customHeight="1" spans="1:18">
      <c r="A280" s="95" t="s">
        <v>1094</v>
      </c>
      <c r="B280" s="95" t="s">
        <v>1094</v>
      </c>
      <c r="C280" s="95" t="s">
        <v>1095</v>
      </c>
      <c r="D280" s="95"/>
      <c r="E280" s="95" t="s">
        <v>1103</v>
      </c>
      <c r="F280" s="99" t="s">
        <v>1104</v>
      </c>
      <c r="G280" s="95" t="s">
        <v>32</v>
      </c>
      <c r="H280" s="95" t="s">
        <v>1105</v>
      </c>
      <c r="I280" s="105">
        <v>135</v>
      </c>
      <c r="J280" s="100">
        <v>135</v>
      </c>
      <c r="K280" s="100"/>
      <c r="L280" s="95" t="s">
        <v>936</v>
      </c>
      <c r="M280" s="95">
        <v>655</v>
      </c>
      <c r="N280" s="95">
        <v>655</v>
      </c>
      <c r="O280" s="107" t="s">
        <v>1106</v>
      </c>
      <c r="P280" s="95" t="s">
        <v>1081</v>
      </c>
      <c r="Q280" s="95" t="s">
        <v>1081</v>
      </c>
      <c r="R280" s="93"/>
    </row>
    <row r="281" s="85" customFormat="1" ht="36" spans="1:18">
      <c r="A281" s="95" t="s">
        <v>1107</v>
      </c>
      <c r="B281" s="95" t="s">
        <v>1107</v>
      </c>
      <c r="C281" s="95" t="s">
        <v>1107</v>
      </c>
      <c r="D281" s="95"/>
      <c r="E281" s="95" t="s">
        <v>1108</v>
      </c>
      <c r="F281" s="95" t="s">
        <v>1107</v>
      </c>
      <c r="G281" s="95" t="s">
        <v>26</v>
      </c>
      <c r="H281" s="95" t="s">
        <v>26</v>
      </c>
      <c r="I281" s="105">
        <v>742</v>
      </c>
      <c r="J281" s="100">
        <v>742</v>
      </c>
      <c r="K281" s="100"/>
      <c r="L281" s="99" t="s">
        <v>27</v>
      </c>
      <c r="M281" s="111"/>
      <c r="N281" s="111"/>
      <c r="O281" s="95" t="s">
        <v>1109</v>
      </c>
      <c r="P281" s="95" t="s">
        <v>1110</v>
      </c>
      <c r="Q281" s="95" t="s">
        <v>1110</v>
      </c>
      <c r="R281" s="93"/>
    </row>
    <row r="282" s="85" customFormat="1" ht="36" spans="1:18">
      <c r="A282" s="95" t="s">
        <v>644</v>
      </c>
      <c r="B282" s="95" t="s">
        <v>1111</v>
      </c>
      <c r="C282" s="95" t="s">
        <v>1112</v>
      </c>
      <c r="D282" s="95"/>
      <c r="E282" s="95" t="s">
        <v>1112</v>
      </c>
      <c r="F282" s="95" t="s">
        <v>1112</v>
      </c>
      <c r="G282" s="95" t="s">
        <v>26</v>
      </c>
      <c r="H282" s="95" t="s">
        <v>26</v>
      </c>
      <c r="I282" s="95">
        <v>220</v>
      </c>
      <c r="J282" s="95">
        <v>220</v>
      </c>
      <c r="K282" s="95"/>
      <c r="L282" s="95" t="s">
        <v>27</v>
      </c>
      <c r="M282" s="95">
        <v>1000</v>
      </c>
      <c r="N282" s="95">
        <v>1000</v>
      </c>
      <c r="O282" s="95" t="s">
        <v>1113</v>
      </c>
      <c r="P282" s="95" t="s">
        <v>1110</v>
      </c>
      <c r="Q282" s="95" t="s">
        <v>1110</v>
      </c>
      <c r="R282" s="93"/>
    </row>
    <row r="283" s="85" customFormat="1" ht="60" spans="1:18">
      <c r="A283" s="95" t="s">
        <v>1114</v>
      </c>
      <c r="B283" s="95" t="s">
        <v>1115</v>
      </c>
      <c r="C283" s="95" t="s">
        <v>1116</v>
      </c>
      <c r="D283" s="95"/>
      <c r="E283" s="95" t="s">
        <v>1117</v>
      </c>
      <c r="F283" s="95" t="s">
        <v>1118</v>
      </c>
      <c r="G283" s="95" t="s">
        <v>26</v>
      </c>
      <c r="H283" s="95" t="s">
        <v>26</v>
      </c>
      <c r="I283" s="105">
        <v>150</v>
      </c>
      <c r="J283" s="100">
        <v>150</v>
      </c>
      <c r="K283" s="100"/>
      <c r="L283" s="95" t="s">
        <v>27</v>
      </c>
      <c r="M283" s="95">
        <v>500</v>
      </c>
      <c r="N283" s="95">
        <v>500</v>
      </c>
      <c r="O283" s="95" t="s">
        <v>1119</v>
      </c>
      <c r="P283" s="95" t="s">
        <v>1110</v>
      </c>
      <c r="Q283" s="95" t="s">
        <v>1110</v>
      </c>
      <c r="R283" s="93"/>
    </row>
    <row r="284" s="85" customFormat="1" ht="84" spans="1:18">
      <c r="A284" s="95" t="s">
        <v>106</v>
      </c>
      <c r="B284" s="95" t="s">
        <v>107</v>
      </c>
      <c r="C284" s="95" t="s">
        <v>108</v>
      </c>
      <c r="D284" s="95"/>
      <c r="E284" s="95" t="s">
        <v>1120</v>
      </c>
      <c r="F284" s="95" t="s">
        <v>1121</v>
      </c>
      <c r="G284" s="95" t="s">
        <v>95</v>
      </c>
      <c r="H284" s="95" t="s">
        <v>1122</v>
      </c>
      <c r="I284" s="105">
        <v>99.24</v>
      </c>
      <c r="J284" s="100">
        <v>99.24</v>
      </c>
      <c r="K284" s="100"/>
      <c r="L284" s="95" t="s">
        <v>27</v>
      </c>
      <c r="M284" s="95">
        <v>118</v>
      </c>
      <c r="N284" s="95">
        <v>48</v>
      </c>
      <c r="O284" s="95" t="s">
        <v>1123</v>
      </c>
      <c r="P284" s="95" t="s">
        <v>1110</v>
      </c>
      <c r="Q284" s="95" t="s">
        <v>1110</v>
      </c>
      <c r="R284" s="93"/>
    </row>
    <row r="285" s="85" customFormat="1" ht="84" spans="1:18">
      <c r="A285" s="95" t="s">
        <v>106</v>
      </c>
      <c r="B285" s="95" t="s">
        <v>107</v>
      </c>
      <c r="C285" s="95" t="s">
        <v>108</v>
      </c>
      <c r="D285" s="95"/>
      <c r="E285" s="95" t="s">
        <v>1124</v>
      </c>
      <c r="F285" s="95" t="s">
        <v>1125</v>
      </c>
      <c r="G285" s="95" t="s">
        <v>52</v>
      </c>
      <c r="H285" s="95" t="s">
        <v>1126</v>
      </c>
      <c r="I285" s="105">
        <v>93.01</v>
      </c>
      <c r="J285" s="100">
        <v>93.01</v>
      </c>
      <c r="K285" s="100"/>
      <c r="L285" s="99" t="s">
        <v>27</v>
      </c>
      <c r="M285" s="95">
        <v>261</v>
      </c>
      <c r="N285" s="95">
        <v>31</v>
      </c>
      <c r="O285" s="95" t="s">
        <v>1127</v>
      </c>
      <c r="P285" s="95" t="s">
        <v>1110</v>
      </c>
      <c r="Q285" s="95" t="s">
        <v>1110</v>
      </c>
      <c r="R285" s="93"/>
    </row>
    <row r="286" s="85" customFormat="1" ht="72" spans="1:18">
      <c r="A286" s="95" t="s">
        <v>106</v>
      </c>
      <c r="B286" s="95" t="s">
        <v>107</v>
      </c>
      <c r="C286" s="95" t="s">
        <v>144</v>
      </c>
      <c r="D286" s="95"/>
      <c r="E286" s="95" t="s">
        <v>1128</v>
      </c>
      <c r="F286" s="95" t="s">
        <v>1129</v>
      </c>
      <c r="G286" s="95" t="s">
        <v>208</v>
      </c>
      <c r="H286" s="95" t="s">
        <v>1130</v>
      </c>
      <c r="I286" s="105">
        <v>87.3</v>
      </c>
      <c r="J286" s="100">
        <v>87.3</v>
      </c>
      <c r="K286" s="100"/>
      <c r="L286" s="95" t="s">
        <v>27</v>
      </c>
      <c r="M286" s="95">
        <v>319</v>
      </c>
      <c r="N286" s="95">
        <v>63</v>
      </c>
      <c r="O286" s="95" t="s">
        <v>1131</v>
      </c>
      <c r="P286" s="95" t="s">
        <v>1110</v>
      </c>
      <c r="Q286" s="95" t="s">
        <v>1110</v>
      </c>
      <c r="R286" s="93"/>
    </row>
    <row r="287" s="85" customFormat="1" ht="84" spans="1:18">
      <c r="A287" s="95" t="s">
        <v>106</v>
      </c>
      <c r="B287" s="95" t="s">
        <v>107</v>
      </c>
      <c r="C287" s="95" t="s">
        <v>108</v>
      </c>
      <c r="D287" s="95"/>
      <c r="E287" s="111" t="s">
        <v>1132</v>
      </c>
      <c r="F287" s="111" t="s">
        <v>1133</v>
      </c>
      <c r="G287" s="111" t="s">
        <v>291</v>
      </c>
      <c r="H287" s="111" t="s">
        <v>1134</v>
      </c>
      <c r="I287" s="100">
        <v>82.9</v>
      </c>
      <c r="J287" s="100">
        <v>82.9</v>
      </c>
      <c r="K287" s="100"/>
      <c r="L287" s="99" t="s">
        <v>27</v>
      </c>
      <c r="M287" s="94">
        <v>445</v>
      </c>
      <c r="N287" s="94">
        <v>68</v>
      </c>
      <c r="O287" s="95" t="s">
        <v>1135</v>
      </c>
      <c r="P287" s="95" t="s">
        <v>1110</v>
      </c>
      <c r="Q287" s="95" t="s">
        <v>1110</v>
      </c>
      <c r="R287" s="93"/>
    </row>
    <row r="288" s="85" customFormat="1" ht="72" spans="1:18">
      <c r="A288" s="95" t="s">
        <v>106</v>
      </c>
      <c r="B288" s="95" t="s">
        <v>107</v>
      </c>
      <c r="C288" s="95" t="s">
        <v>159</v>
      </c>
      <c r="D288" s="95"/>
      <c r="E288" s="95" t="s">
        <v>1136</v>
      </c>
      <c r="F288" s="95" t="s">
        <v>1137</v>
      </c>
      <c r="G288" s="95" t="s">
        <v>175</v>
      </c>
      <c r="H288" s="95" t="s">
        <v>747</v>
      </c>
      <c r="I288" s="105">
        <v>81.37</v>
      </c>
      <c r="J288" s="100">
        <v>81.37</v>
      </c>
      <c r="K288" s="100"/>
      <c r="L288" s="99" t="s">
        <v>27</v>
      </c>
      <c r="M288" s="95">
        <v>176</v>
      </c>
      <c r="N288" s="95">
        <v>8</v>
      </c>
      <c r="O288" s="99" t="s">
        <v>1138</v>
      </c>
      <c r="P288" s="95" t="s">
        <v>1110</v>
      </c>
      <c r="Q288" s="95" t="s">
        <v>1110</v>
      </c>
      <c r="R288" s="93"/>
    </row>
    <row r="289" s="85" customFormat="1" ht="84" spans="1:18">
      <c r="A289" s="95" t="s">
        <v>106</v>
      </c>
      <c r="B289" s="95" t="s">
        <v>107</v>
      </c>
      <c r="C289" s="95" t="s">
        <v>108</v>
      </c>
      <c r="D289" s="95"/>
      <c r="E289" s="111" t="s">
        <v>1139</v>
      </c>
      <c r="F289" s="111" t="s">
        <v>1140</v>
      </c>
      <c r="G289" s="111" t="s">
        <v>156</v>
      </c>
      <c r="H289" s="111" t="s">
        <v>1141</v>
      </c>
      <c r="I289" s="100">
        <v>80.54</v>
      </c>
      <c r="J289" s="100">
        <v>80.54</v>
      </c>
      <c r="K289" s="100"/>
      <c r="L289" s="99" t="s">
        <v>27</v>
      </c>
      <c r="M289" s="94">
        <v>188</v>
      </c>
      <c r="N289" s="94">
        <v>19</v>
      </c>
      <c r="O289" s="95" t="s">
        <v>1142</v>
      </c>
      <c r="P289" s="95" t="s">
        <v>1110</v>
      </c>
      <c r="Q289" s="95" t="s">
        <v>1110</v>
      </c>
      <c r="R289" s="93"/>
    </row>
    <row r="290" s="85" customFormat="1" ht="84" spans="1:18">
      <c r="A290" s="95" t="s">
        <v>106</v>
      </c>
      <c r="B290" s="95" t="s">
        <v>107</v>
      </c>
      <c r="C290" s="95" t="s">
        <v>108</v>
      </c>
      <c r="D290" s="95"/>
      <c r="E290" s="95" t="s">
        <v>1143</v>
      </c>
      <c r="F290" s="95" t="s">
        <v>1144</v>
      </c>
      <c r="G290" s="95" t="s">
        <v>267</v>
      </c>
      <c r="H290" s="95" t="s">
        <v>954</v>
      </c>
      <c r="I290" s="105">
        <v>79.72</v>
      </c>
      <c r="J290" s="100">
        <v>79.72</v>
      </c>
      <c r="K290" s="100"/>
      <c r="L290" s="99" t="s">
        <v>27</v>
      </c>
      <c r="M290" s="95">
        <v>396</v>
      </c>
      <c r="N290" s="95">
        <v>100</v>
      </c>
      <c r="O290" s="95" t="s">
        <v>1145</v>
      </c>
      <c r="P290" s="95" t="s">
        <v>1110</v>
      </c>
      <c r="Q290" s="95" t="s">
        <v>1110</v>
      </c>
      <c r="R290" s="93"/>
    </row>
    <row r="291" s="85" customFormat="1" ht="36" spans="1:18">
      <c r="A291" s="95" t="s">
        <v>1146</v>
      </c>
      <c r="B291" s="95" t="s">
        <v>1147</v>
      </c>
      <c r="C291" s="95" t="s">
        <v>1148</v>
      </c>
      <c r="D291" s="95"/>
      <c r="E291" s="95" t="s">
        <v>1149</v>
      </c>
      <c r="F291" s="95" t="s">
        <v>1150</v>
      </c>
      <c r="G291" s="95" t="s">
        <v>26</v>
      </c>
      <c r="H291" s="95" t="s">
        <v>26</v>
      </c>
      <c r="I291" s="95">
        <v>77.54</v>
      </c>
      <c r="J291" s="95">
        <v>77.54</v>
      </c>
      <c r="K291" s="95"/>
      <c r="L291" s="95" t="s">
        <v>27</v>
      </c>
      <c r="M291" s="95"/>
      <c r="N291" s="95"/>
      <c r="O291" s="95" t="s">
        <v>1151</v>
      </c>
      <c r="P291" s="95" t="s">
        <v>1110</v>
      </c>
      <c r="Q291" s="95" t="s">
        <v>1110</v>
      </c>
      <c r="R291" s="93"/>
    </row>
    <row r="292" s="85" customFormat="1" ht="72" spans="1:18">
      <c r="A292" s="95" t="s">
        <v>106</v>
      </c>
      <c r="B292" s="95" t="s">
        <v>107</v>
      </c>
      <c r="C292" s="95" t="s">
        <v>144</v>
      </c>
      <c r="D292" s="95"/>
      <c r="E292" s="100" t="s">
        <v>1152</v>
      </c>
      <c r="F292" s="95" t="s">
        <v>1153</v>
      </c>
      <c r="G292" s="95" t="s">
        <v>111</v>
      </c>
      <c r="H292" s="95" t="s">
        <v>705</v>
      </c>
      <c r="I292" s="105">
        <v>75.48</v>
      </c>
      <c r="J292" s="100">
        <v>75.48</v>
      </c>
      <c r="K292" s="100"/>
      <c r="L292" s="99" t="s">
        <v>27</v>
      </c>
      <c r="M292" s="111">
        <v>139</v>
      </c>
      <c r="N292" s="111">
        <v>37</v>
      </c>
      <c r="O292" s="95" t="s">
        <v>1154</v>
      </c>
      <c r="P292" s="95" t="s">
        <v>1110</v>
      </c>
      <c r="Q292" s="95" t="s">
        <v>1110</v>
      </c>
      <c r="R292" s="93"/>
    </row>
    <row r="293" s="85" customFormat="1" ht="84" spans="1:18">
      <c r="A293" s="95" t="s">
        <v>106</v>
      </c>
      <c r="B293" s="95" t="s">
        <v>107</v>
      </c>
      <c r="C293" s="95" t="s">
        <v>108</v>
      </c>
      <c r="D293" s="95"/>
      <c r="E293" s="95" t="s">
        <v>1155</v>
      </c>
      <c r="F293" s="95" t="s">
        <v>1156</v>
      </c>
      <c r="G293" s="95" t="s">
        <v>267</v>
      </c>
      <c r="H293" s="95" t="s">
        <v>1157</v>
      </c>
      <c r="I293" s="105">
        <v>75</v>
      </c>
      <c r="J293" s="100">
        <v>75</v>
      </c>
      <c r="K293" s="100"/>
      <c r="L293" s="99" t="s">
        <v>27</v>
      </c>
      <c r="M293" s="95">
        <v>210</v>
      </c>
      <c r="N293" s="95">
        <v>44</v>
      </c>
      <c r="O293" s="99" t="s">
        <v>1158</v>
      </c>
      <c r="P293" s="95" t="s">
        <v>1110</v>
      </c>
      <c r="Q293" s="95" t="s">
        <v>1110</v>
      </c>
      <c r="R293" s="93"/>
    </row>
    <row r="294" s="85" customFormat="1" ht="84" spans="1:18">
      <c r="A294" s="95" t="s">
        <v>106</v>
      </c>
      <c r="B294" s="95" t="s">
        <v>107</v>
      </c>
      <c r="C294" s="95" t="s">
        <v>108</v>
      </c>
      <c r="D294" s="95"/>
      <c r="E294" s="95" t="s">
        <v>1159</v>
      </c>
      <c r="F294" s="95" t="s">
        <v>1160</v>
      </c>
      <c r="G294" s="99" t="s">
        <v>840</v>
      </c>
      <c r="H294" s="95" t="s">
        <v>1161</v>
      </c>
      <c r="I294" s="105">
        <v>71.68</v>
      </c>
      <c r="J294" s="100">
        <v>71.68</v>
      </c>
      <c r="K294" s="100"/>
      <c r="L294" s="99" t="s">
        <v>27</v>
      </c>
      <c r="M294" s="95">
        <v>199</v>
      </c>
      <c r="N294" s="95">
        <v>58</v>
      </c>
      <c r="O294" s="95" t="s">
        <v>1162</v>
      </c>
      <c r="P294" s="95" t="s">
        <v>1110</v>
      </c>
      <c r="Q294" s="95" t="s">
        <v>1110</v>
      </c>
      <c r="R294" s="93"/>
    </row>
    <row r="295" s="85" customFormat="1" ht="72" spans="1:18">
      <c r="A295" s="95" t="s">
        <v>106</v>
      </c>
      <c r="B295" s="95" t="s">
        <v>107</v>
      </c>
      <c r="C295" s="95" t="s">
        <v>144</v>
      </c>
      <c r="D295" s="95"/>
      <c r="E295" s="101" t="s">
        <v>1163</v>
      </c>
      <c r="F295" s="95" t="s">
        <v>1164</v>
      </c>
      <c r="G295" s="95" t="s">
        <v>52</v>
      </c>
      <c r="H295" s="95" t="s">
        <v>57</v>
      </c>
      <c r="I295" s="100">
        <v>70.44</v>
      </c>
      <c r="J295" s="100">
        <v>70.44</v>
      </c>
      <c r="K295" s="100"/>
      <c r="L295" s="95" t="s">
        <v>27</v>
      </c>
      <c r="M295" s="99">
        <v>419</v>
      </c>
      <c r="N295" s="99">
        <v>90</v>
      </c>
      <c r="O295" s="95" t="s">
        <v>1165</v>
      </c>
      <c r="P295" s="95" t="s">
        <v>1110</v>
      </c>
      <c r="Q295" s="95" t="s">
        <v>1110</v>
      </c>
      <c r="R295" s="93"/>
    </row>
    <row r="296" s="85" customFormat="1" ht="72" spans="1:18">
      <c r="A296" s="95" t="s">
        <v>106</v>
      </c>
      <c r="B296" s="95" t="s">
        <v>107</v>
      </c>
      <c r="C296" s="95" t="s">
        <v>159</v>
      </c>
      <c r="D296" s="115"/>
      <c r="E296" s="111" t="s">
        <v>1166</v>
      </c>
      <c r="F296" s="111" t="s">
        <v>1167</v>
      </c>
      <c r="G296" s="111" t="s">
        <v>199</v>
      </c>
      <c r="H296" s="111" t="s">
        <v>783</v>
      </c>
      <c r="I296" s="117">
        <v>64.6</v>
      </c>
      <c r="J296" s="117">
        <v>64.6</v>
      </c>
      <c r="K296" s="117"/>
      <c r="L296" s="111" t="s">
        <v>27</v>
      </c>
      <c r="M296" s="111">
        <v>238</v>
      </c>
      <c r="N296" s="114">
        <v>55</v>
      </c>
      <c r="O296" s="95" t="s">
        <v>1168</v>
      </c>
      <c r="P296" s="111" t="s">
        <v>1110</v>
      </c>
      <c r="Q296" s="111" t="s">
        <v>1110</v>
      </c>
      <c r="R296" s="93"/>
    </row>
    <row r="297" s="85" customFormat="1" ht="84" spans="1:18">
      <c r="A297" s="95" t="s">
        <v>106</v>
      </c>
      <c r="B297" s="95" t="s">
        <v>107</v>
      </c>
      <c r="C297" s="95" t="s">
        <v>108</v>
      </c>
      <c r="D297" s="95"/>
      <c r="E297" s="100" t="s">
        <v>1169</v>
      </c>
      <c r="F297" s="99" t="s">
        <v>1170</v>
      </c>
      <c r="G297" s="95" t="s">
        <v>147</v>
      </c>
      <c r="H297" s="99" t="s">
        <v>1171</v>
      </c>
      <c r="I297" s="105">
        <v>60.87</v>
      </c>
      <c r="J297" s="100">
        <v>60.87</v>
      </c>
      <c r="K297" s="100"/>
      <c r="L297" s="99" t="s">
        <v>27</v>
      </c>
      <c r="M297" s="95">
        <v>198</v>
      </c>
      <c r="N297" s="95">
        <v>65</v>
      </c>
      <c r="O297" s="99" t="s">
        <v>1172</v>
      </c>
      <c r="P297" s="95" t="s">
        <v>1110</v>
      </c>
      <c r="Q297" s="95" t="s">
        <v>1110</v>
      </c>
      <c r="R297" s="93"/>
    </row>
    <row r="298" s="85" customFormat="1" ht="36" spans="1:18">
      <c r="A298" s="95" t="s">
        <v>1146</v>
      </c>
      <c r="B298" s="95" t="s">
        <v>1173</v>
      </c>
      <c r="C298" s="95" t="s">
        <v>1174</v>
      </c>
      <c r="D298" s="95"/>
      <c r="E298" s="95" t="s">
        <v>1175</v>
      </c>
      <c r="F298" s="95" t="s">
        <v>1176</v>
      </c>
      <c r="G298" s="95" t="s">
        <v>26</v>
      </c>
      <c r="H298" s="95" t="s">
        <v>26</v>
      </c>
      <c r="I298" s="95">
        <v>40</v>
      </c>
      <c r="J298" s="95">
        <v>40</v>
      </c>
      <c r="K298" s="95"/>
      <c r="L298" s="95" t="s">
        <v>27</v>
      </c>
      <c r="M298" s="95">
        <v>2620</v>
      </c>
      <c r="N298" s="95">
        <v>2620</v>
      </c>
      <c r="O298" s="95" t="s">
        <v>1177</v>
      </c>
      <c r="P298" s="95" t="s">
        <v>1110</v>
      </c>
      <c r="Q298" s="95" t="s">
        <v>1110</v>
      </c>
      <c r="R298" s="93"/>
    </row>
    <row r="299" s="85" customFormat="1" ht="72" spans="1:18">
      <c r="A299" s="95" t="s">
        <v>106</v>
      </c>
      <c r="B299" s="95" t="s">
        <v>107</v>
      </c>
      <c r="C299" s="95" t="s">
        <v>144</v>
      </c>
      <c r="D299" s="95"/>
      <c r="E299" s="100" t="s">
        <v>1178</v>
      </c>
      <c r="F299" s="95" t="s">
        <v>1179</v>
      </c>
      <c r="G299" s="95" t="s">
        <v>52</v>
      </c>
      <c r="H299" s="95" t="s">
        <v>1126</v>
      </c>
      <c r="I299" s="105">
        <v>52.9</v>
      </c>
      <c r="J299" s="100">
        <v>52.9</v>
      </c>
      <c r="K299" s="100"/>
      <c r="L299" s="99" t="s">
        <v>27</v>
      </c>
      <c r="M299" s="111">
        <v>261</v>
      </c>
      <c r="N299" s="111">
        <v>31</v>
      </c>
      <c r="O299" s="95" t="s">
        <v>1127</v>
      </c>
      <c r="P299" s="95" t="s">
        <v>1110</v>
      </c>
      <c r="Q299" s="95" t="s">
        <v>1110</v>
      </c>
      <c r="R299" s="93"/>
    </row>
    <row r="300" s="85" customFormat="1" ht="72" spans="1:18">
      <c r="A300" s="95" t="s">
        <v>106</v>
      </c>
      <c r="B300" s="95" t="s">
        <v>107</v>
      </c>
      <c r="C300" s="95" t="s">
        <v>144</v>
      </c>
      <c r="D300" s="95"/>
      <c r="E300" s="95" t="s">
        <v>1180</v>
      </c>
      <c r="F300" s="95" t="s">
        <v>1181</v>
      </c>
      <c r="G300" s="95" t="s">
        <v>262</v>
      </c>
      <c r="H300" s="95" t="s">
        <v>1182</v>
      </c>
      <c r="I300" s="105">
        <v>50.6</v>
      </c>
      <c r="J300" s="100">
        <v>50.6</v>
      </c>
      <c r="K300" s="100"/>
      <c r="L300" s="95" t="s">
        <v>27</v>
      </c>
      <c r="M300" s="95">
        <v>480</v>
      </c>
      <c r="N300" s="95">
        <v>132</v>
      </c>
      <c r="O300" s="95" t="s">
        <v>1183</v>
      </c>
      <c r="P300" s="95" t="s">
        <v>1110</v>
      </c>
      <c r="Q300" s="95" t="s">
        <v>1110</v>
      </c>
      <c r="R300" s="93"/>
    </row>
    <row r="301" s="85" customFormat="1" ht="72" spans="1:18">
      <c r="A301" s="95" t="s">
        <v>644</v>
      </c>
      <c r="B301" s="95" t="s">
        <v>1111</v>
      </c>
      <c r="C301" s="95" t="s">
        <v>144</v>
      </c>
      <c r="D301" s="95"/>
      <c r="E301" s="95" t="s">
        <v>1184</v>
      </c>
      <c r="F301" s="95" t="s">
        <v>1185</v>
      </c>
      <c r="G301" s="95" t="s">
        <v>26</v>
      </c>
      <c r="H301" s="95" t="s">
        <v>26</v>
      </c>
      <c r="I301" s="95">
        <v>50</v>
      </c>
      <c r="J301" s="95">
        <v>50</v>
      </c>
      <c r="K301" s="95"/>
      <c r="L301" s="95" t="s">
        <v>27</v>
      </c>
      <c r="M301" s="95">
        <v>530</v>
      </c>
      <c r="N301" s="95">
        <v>459</v>
      </c>
      <c r="O301" s="95" t="s">
        <v>1186</v>
      </c>
      <c r="P301" s="95" t="s">
        <v>1110</v>
      </c>
      <c r="Q301" s="95" t="s">
        <v>1110</v>
      </c>
      <c r="R301" s="93"/>
    </row>
    <row r="302" s="85" customFormat="1" ht="72" spans="1:18">
      <c r="A302" s="95" t="s">
        <v>106</v>
      </c>
      <c r="B302" s="95" t="s">
        <v>107</v>
      </c>
      <c r="C302" s="95" t="s">
        <v>159</v>
      </c>
      <c r="D302" s="95"/>
      <c r="E302" s="95" t="s">
        <v>1187</v>
      </c>
      <c r="F302" s="95" t="s">
        <v>1188</v>
      </c>
      <c r="G302" s="95" t="s">
        <v>52</v>
      </c>
      <c r="H302" s="95" t="s">
        <v>241</v>
      </c>
      <c r="I302" s="105">
        <v>49.73</v>
      </c>
      <c r="J302" s="105">
        <v>49.73</v>
      </c>
      <c r="K302" s="100"/>
      <c r="L302" s="95" t="s">
        <v>27</v>
      </c>
      <c r="M302" s="95">
        <v>210</v>
      </c>
      <c r="N302" s="95">
        <v>42</v>
      </c>
      <c r="O302" s="95" t="s">
        <v>1189</v>
      </c>
      <c r="P302" s="95" t="s">
        <v>1110</v>
      </c>
      <c r="Q302" s="95" t="s">
        <v>1110</v>
      </c>
      <c r="R302" s="93"/>
    </row>
    <row r="303" s="85" customFormat="1" ht="84" spans="1:18">
      <c r="A303" s="95" t="s">
        <v>106</v>
      </c>
      <c r="B303" s="95" t="s">
        <v>107</v>
      </c>
      <c r="C303" s="95" t="s">
        <v>108</v>
      </c>
      <c r="D303" s="95"/>
      <c r="E303" s="100" t="s">
        <v>1190</v>
      </c>
      <c r="F303" s="99" t="s">
        <v>1191</v>
      </c>
      <c r="G303" s="99" t="s">
        <v>199</v>
      </c>
      <c r="H303" s="99" t="s">
        <v>1192</v>
      </c>
      <c r="I303" s="105">
        <v>45.68</v>
      </c>
      <c r="J303" s="100">
        <v>45.68</v>
      </c>
      <c r="K303" s="100"/>
      <c r="L303" s="99" t="s">
        <v>27</v>
      </c>
      <c r="M303" s="95">
        <v>89</v>
      </c>
      <c r="N303" s="95">
        <v>24</v>
      </c>
      <c r="O303" s="99" t="s">
        <v>1193</v>
      </c>
      <c r="P303" s="95" t="s">
        <v>1110</v>
      </c>
      <c r="Q303" s="95" t="s">
        <v>1110</v>
      </c>
      <c r="R303" s="93"/>
    </row>
    <row r="304" s="85" customFormat="1" ht="84" spans="1:18">
      <c r="A304" s="95" t="s">
        <v>106</v>
      </c>
      <c r="B304" s="95" t="s">
        <v>107</v>
      </c>
      <c r="C304" s="95" t="s">
        <v>108</v>
      </c>
      <c r="D304" s="95"/>
      <c r="E304" s="111" t="s">
        <v>1194</v>
      </c>
      <c r="F304" s="111" t="s">
        <v>1195</v>
      </c>
      <c r="G304" s="111" t="s">
        <v>117</v>
      </c>
      <c r="H304" s="111" t="s">
        <v>1196</v>
      </c>
      <c r="I304" s="100">
        <v>44.73</v>
      </c>
      <c r="J304" s="100">
        <v>44.73</v>
      </c>
      <c r="K304" s="100"/>
      <c r="L304" s="99" t="s">
        <v>27</v>
      </c>
      <c r="M304" s="94">
        <v>300</v>
      </c>
      <c r="N304" s="94">
        <v>86</v>
      </c>
      <c r="O304" s="95" t="s">
        <v>1135</v>
      </c>
      <c r="P304" s="95" t="s">
        <v>1110</v>
      </c>
      <c r="Q304" s="95" t="s">
        <v>1110</v>
      </c>
      <c r="R304" s="93"/>
    </row>
    <row r="305" s="85" customFormat="1" ht="60" spans="1:18">
      <c r="A305" s="95" t="s">
        <v>644</v>
      </c>
      <c r="B305" s="95" t="s">
        <v>967</v>
      </c>
      <c r="C305" s="95" t="s">
        <v>968</v>
      </c>
      <c r="D305" s="95"/>
      <c r="E305" s="101" t="s">
        <v>1197</v>
      </c>
      <c r="F305" s="95" t="s">
        <v>1198</v>
      </c>
      <c r="G305" s="95" t="s">
        <v>37</v>
      </c>
      <c r="H305" s="95" t="s">
        <v>42</v>
      </c>
      <c r="I305" s="100">
        <v>43.2</v>
      </c>
      <c r="J305" s="100">
        <v>43.2</v>
      </c>
      <c r="K305" s="95"/>
      <c r="L305" s="95" t="s">
        <v>27</v>
      </c>
      <c r="M305" s="95">
        <v>228</v>
      </c>
      <c r="N305" s="95">
        <v>59</v>
      </c>
      <c r="O305" s="95" t="s">
        <v>1199</v>
      </c>
      <c r="P305" s="95" t="s">
        <v>1110</v>
      </c>
      <c r="Q305" s="95" t="s">
        <v>1110</v>
      </c>
      <c r="R305" s="93"/>
    </row>
    <row r="306" s="85" customFormat="1" ht="72" spans="1:18">
      <c r="A306" s="95" t="s">
        <v>106</v>
      </c>
      <c r="B306" s="95" t="s">
        <v>107</v>
      </c>
      <c r="C306" s="95" t="s">
        <v>144</v>
      </c>
      <c r="D306" s="115"/>
      <c r="E306" s="111" t="s">
        <v>1200</v>
      </c>
      <c r="F306" s="111" t="s">
        <v>1201</v>
      </c>
      <c r="G306" s="111" t="s">
        <v>267</v>
      </c>
      <c r="H306" s="95" t="s">
        <v>954</v>
      </c>
      <c r="I306" s="117">
        <v>41.5</v>
      </c>
      <c r="J306" s="117">
        <v>41.5</v>
      </c>
      <c r="K306" s="117"/>
      <c r="L306" s="111" t="s">
        <v>27</v>
      </c>
      <c r="M306" s="111">
        <v>396</v>
      </c>
      <c r="N306" s="111">
        <v>100</v>
      </c>
      <c r="O306" s="95" t="s">
        <v>1145</v>
      </c>
      <c r="P306" s="111" t="s">
        <v>1110</v>
      </c>
      <c r="Q306" s="111" t="s">
        <v>1110</v>
      </c>
      <c r="R306" s="93"/>
    </row>
    <row r="307" s="85" customFormat="1" ht="84" spans="1:18">
      <c r="A307" s="95" t="s">
        <v>106</v>
      </c>
      <c r="B307" s="95" t="s">
        <v>107</v>
      </c>
      <c r="C307" s="95" t="s">
        <v>108</v>
      </c>
      <c r="D307" s="95"/>
      <c r="E307" s="100" t="s">
        <v>1202</v>
      </c>
      <c r="F307" s="99" t="s">
        <v>1203</v>
      </c>
      <c r="G307" s="99" t="s">
        <v>267</v>
      </c>
      <c r="H307" s="99" t="s">
        <v>1204</v>
      </c>
      <c r="I307" s="105">
        <v>40.43</v>
      </c>
      <c r="J307" s="100">
        <v>40.43</v>
      </c>
      <c r="K307" s="100"/>
      <c r="L307" s="99" t="s">
        <v>27</v>
      </c>
      <c r="M307" s="95">
        <v>58</v>
      </c>
      <c r="N307" s="95">
        <v>20</v>
      </c>
      <c r="O307" s="99" t="s">
        <v>1205</v>
      </c>
      <c r="P307" s="95" t="s">
        <v>1110</v>
      </c>
      <c r="Q307" s="95" t="s">
        <v>1110</v>
      </c>
      <c r="R307" s="93"/>
    </row>
    <row r="308" s="85" customFormat="1" ht="72" spans="1:18">
      <c r="A308" s="95" t="s">
        <v>106</v>
      </c>
      <c r="B308" s="95" t="s">
        <v>107</v>
      </c>
      <c r="C308" s="95" t="s">
        <v>159</v>
      </c>
      <c r="D308" s="95"/>
      <c r="E308" s="95" t="s">
        <v>1206</v>
      </c>
      <c r="F308" s="95" t="s">
        <v>1207</v>
      </c>
      <c r="G308" s="95" t="s">
        <v>32</v>
      </c>
      <c r="H308" s="95" t="s">
        <v>1208</v>
      </c>
      <c r="I308" s="105">
        <v>39.96</v>
      </c>
      <c r="J308" s="100">
        <v>39.96</v>
      </c>
      <c r="K308" s="100"/>
      <c r="L308" s="99" t="s">
        <v>27</v>
      </c>
      <c r="M308" s="95">
        <v>379</v>
      </c>
      <c r="N308" s="95">
        <v>46</v>
      </c>
      <c r="O308" s="99" t="s">
        <v>1209</v>
      </c>
      <c r="P308" s="95" t="s">
        <v>1110</v>
      </c>
      <c r="Q308" s="95" t="s">
        <v>1110</v>
      </c>
      <c r="R308" s="93"/>
    </row>
    <row r="309" s="85" customFormat="1" ht="89" customHeight="1" spans="1:18">
      <c r="A309" s="95" t="s">
        <v>106</v>
      </c>
      <c r="B309" s="95" t="s">
        <v>107</v>
      </c>
      <c r="C309" s="95" t="s">
        <v>108</v>
      </c>
      <c r="D309" s="95"/>
      <c r="E309" s="95" t="s">
        <v>1210</v>
      </c>
      <c r="F309" s="95" t="s">
        <v>1211</v>
      </c>
      <c r="G309" s="95" t="s">
        <v>65</v>
      </c>
      <c r="H309" s="95" t="s">
        <v>1212</v>
      </c>
      <c r="I309" s="105">
        <v>39.33</v>
      </c>
      <c r="J309" s="100">
        <v>39.33</v>
      </c>
      <c r="K309" s="100"/>
      <c r="L309" s="95" t="s">
        <v>27</v>
      </c>
      <c r="M309" s="95">
        <v>257</v>
      </c>
      <c r="N309" s="95">
        <v>14</v>
      </c>
      <c r="O309" s="95" t="s">
        <v>1213</v>
      </c>
      <c r="P309" s="95" t="s">
        <v>1110</v>
      </c>
      <c r="Q309" s="95" t="s">
        <v>1110</v>
      </c>
      <c r="R309" s="93"/>
    </row>
    <row r="310" s="85" customFormat="1" ht="94" customHeight="1" spans="1:18">
      <c r="A310" s="95" t="s">
        <v>106</v>
      </c>
      <c r="B310" s="95" t="s">
        <v>107</v>
      </c>
      <c r="C310" s="95" t="s">
        <v>108</v>
      </c>
      <c r="D310" s="95"/>
      <c r="E310" s="95" t="s">
        <v>1214</v>
      </c>
      <c r="F310" s="95" t="s">
        <v>1215</v>
      </c>
      <c r="G310" s="95" t="s">
        <v>32</v>
      </c>
      <c r="H310" s="95" t="s">
        <v>556</v>
      </c>
      <c r="I310" s="105">
        <v>39.32</v>
      </c>
      <c r="J310" s="100">
        <v>39.32</v>
      </c>
      <c r="K310" s="100"/>
      <c r="L310" s="95" t="s">
        <v>27</v>
      </c>
      <c r="M310" s="95">
        <v>203</v>
      </c>
      <c r="N310" s="95">
        <v>46</v>
      </c>
      <c r="O310" s="95" t="s">
        <v>1216</v>
      </c>
      <c r="P310" s="95" t="s">
        <v>1110</v>
      </c>
      <c r="Q310" s="95" t="s">
        <v>1110</v>
      </c>
      <c r="R310" s="93"/>
    </row>
    <row r="311" s="85" customFormat="1" ht="129" customHeight="1" spans="1:18">
      <c r="A311" s="95" t="s">
        <v>106</v>
      </c>
      <c r="B311" s="95" t="s">
        <v>107</v>
      </c>
      <c r="C311" s="95" t="s">
        <v>108</v>
      </c>
      <c r="D311" s="95"/>
      <c r="E311" s="101" t="s">
        <v>1217</v>
      </c>
      <c r="F311" s="101" t="s">
        <v>1218</v>
      </c>
      <c r="G311" s="101" t="s">
        <v>291</v>
      </c>
      <c r="H311" s="101" t="s">
        <v>568</v>
      </c>
      <c r="I311" s="101">
        <v>38.7</v>
      </c>
      <c r="J311" s="101">
        <v>38.7</v>
      </c>
      <c r="K311" s="100"/>
      <c r="L311" s="99" t="s">
        <v>27</v>
      </c>
      <c r="M311" s="95">
        <v>93</v>
      </c>
      <c r="N311" s="95">
        <v>11</v>
      </c>
      <c r="O311" s="95" t="s">
        <v>1219</v>
      </c>
      <c r="P311" s="95" t="s">
        <v>1110</v>
      </c>
      <c r="Q311" s="95" t="s">
        <v>1110</v>
      </c>
      <c r="R311" s="93"/>
    </row>
    <row r="312" s="85" customFormat="1" ht="89" customHeight="1" spans="1:18">
      <c r="A312" s="95" t="s">
        <v>106</v>
      </c>
      <c r="B312" s="95" t="s">
        <v>107</v>
      </c>
      <c r="C312" s="95" t="s">
        <v>108</v>
      </c>
      <c r="D312" s="95"/>
      <c r="E312" s="95" t="s">
        <v>1220</v>
      </c>
      <c r="F312" s="95" t="s">
        <v>1221</v>
      </c>
      <c r="G312" s="95" t="s">
        <v>37</v>
      </c>
      <c r="H312" s="95" t="s">
        <v>1222</v>
      </c>
      <c r="I312" s="105">
        <v>38.43</v>
      </c>
      <c r="J312" s="100">
        <v>38.43</v>
      </c>
      <c r="K312" s="100"/>
      <c r="L312" s="99" t="s">
        <v>27</v>
      </c>
      <c r="M312" s="95">
        <v>224</v>
      </c>
      <c r="N312" s="95">
        <v>38</v>
      </c>
      <c r="O312" s="95" t="s">
        <v>1223</v>
      </c>
      <c r="P312" s="95" t="s">
        <v>1110</v>
      </c>
      <c r="Q312" s="95" t="s">
        <v>1110</v>
      </c>
      <c r="R312" s="93"/>
    </row>
    <row r="313" s="85" customFormat="1" ht="84" spans="1:18">
      <c r="A313" s="95" t="s">
        <v>106</v>
      </c>
      <c r="B313" s="95" t="s">
        <v>107</v>
      </c>
      <c r="C313" s="95" t="s">
        <v>108</v>
      </c>
      <c r="D313" s="95"/>
      <c r="E313" s="95" t="s">
        <v>1224</v>
      </c>
      <c r="F313" s="95" t="s">
        <v>1225</v>
      </c>
      <c r="G313" s="95" t="s">
        <v>117</v>
      </c>
      <c r="H313" s="95" t="s">
        <v>1226</v>
      </c>
      <c r="I313" s="105">
        <v>37.58</v>
      </c>
      <c r="J313" s="100">
        <v>37.58</v>
      </c>
      <c r="K313" s="100"/>
      <c r="L313" s="95" t="s">
        <v>27</v>
      </c>
      <c r="M313" s="95">
        <v>178</v>
      </c>
      <c r="N313" s="95">
        <v>50</v>
      </c>
      <c r="O313" s="95" t="s">
        <v>1227</v>
      </c>
      <c r="P313" s="95" t="s">
        <v>1110</v>
      </c>
      <c r="Q313" s="95" t="s">
        <v>1110</v>
      </c>
      <c r="R313" s="93"/>
    </row>
    <row r="314" s="85" customFormat="1" ht="84" spans="1:18">
      <c r="A314" s="95" t="s">
        <v>106</v>
      </c>
      <c r="B314" s="95" t="s">
        <v>107</v>
      </c>
      <c r="C314" s="95" t="s">
        <v>108</v>
      </c>
      <c r="D314" s="95"/>
      <c r="E314" s="95" t="s">
        <v>1228</v>
      </c>
      <c r="F314" s="95" t="s">
        <v>1229</v>
      </c>
      <c r="G314" s="95" t="s">
        <v>208</v>
      </c>
      <c r="H314" s="95" t="s">
        <v>1230</v>
      </c>
      <c r="I314" s="95">
        <v>34.42</v>
      </c>
      <c r="J314" s="95">
        <v>34.42</v>
      </c>
      <c r="K314" s="100"/>
      <c r="L314" s="99" t="s">
        <v>27</v>
      </c>
      <c r="M314" s="111">
        <v>251</v>
      </c>
      <c r="N314" s="111">
        <v>53</v>
      </c>
      <c r="O314" s="95" t="s">
        <v>1231</v>
      </c>
      <c r="P314" s="95" t="s">
        <v>1110</v>
      </c>
      <c r="Q314" s="95" t="s">
        <v>1110</v>
      </c>
      <c r="R314" s="93"/>
    </row>
    <row r="315" s="85" customFormat="1" ht="72" spans="1:18">
      <c r="A315" s="95" t="s">
        <v>106</v>
      </c>
      <c r="B315" s="95" t="s">
        <v>107</v>
      </c>
      <c r="C315" s="95" t="s">
        <v>144</v>
      </c>
      <c r="D315" s="95"/>
      <c r="E315" s="95" t="s">
        <v>1232</v>
      </c>
      <c r="F315" s="95" t="s">
        <v>1233</v>
      </c>
      <c r="G315" s="95" t="s">
        <v>52</v>
      </c>
      <c r="H315" s="95" t="s">
        <v>685</v>
      </c>
      <c r="I315" s="95">
        <v>32.27</v>
      </c>
      <c r="J315" s="95">
        <v>32.27</v>
      </c>
      <c r="K315" s="95"/>
      <c r="L315" s="95"/>
      <c r="M315" s="95">
        <v>171</v>
      </c>
      <c r="N315" s="95">
        <v>41</v>
      </c>
      <c r="O315" s="95" t="s">
        <v>1234</v>
      </c>
      <c r="P315" s="95" t="s">
        <v>1110</v>
      </c>
      <c r="Q315" s="95" t="s">
        <v>1110</v>
      </c>
      <c r="R315" s="93"/>
    </row>
    <row r="316" s="85" customFormat="1" ht="72" spans="1:18">
      <c r="A316" s="95" t="s">
        <v>106</v>
      </c>
      <c r="B316" s="95" t="s">
        <v>107</v>
      </c>
      <c r="C316" s="95" t="s">
        <v>159</v>
      </c>
      <c r="D316" s="95"/>
      <c r="E316" s="101" t="s">
        <v>1235</v>
      </c>
      <c r="F316" s="101" t="s">
        <v>1236</v>
      </c>
      <c r="G316" s="95" t="s">
        <v>267</v>
      </c>
      <c r="H316" s="94" t="s">
        <v>1237</v>
      </c>
      <c r="I316" s="117">
        <v>31.5</v>
      </c>
      <c r="J316" s="117">
        <v>31.5</v>
      </c>
      <c r="K316" s="95"/>
      <c r="L316" s="111" t="s">
        <v>27</v>
      </c>
      <c r="M316" s="111">
        <v>882</v>
      </c>
      <c r="N316" s="111">
        <v>186</v>
      </c>
      <c r="O316" s="95" t="s">
        <v>1238</v>
      </c>
      <c r="P316" s="111" t="s">
        <v>1110</v>
      </c>
      <c r="Q316" s="111" t="s">
        <v>1110</v>
      </c>
      <c r="R316" s="93"/>
    </row>
    <row r="317" s="85" customFormat="1" ht="97" customHeight="1" spans="1:18">
      <c r="A317" s="95" t="s">
        <v>106</v>
      </c>
      <c r="B317" s="95" t="s">
        <v>107</v>
      </c>
      <c r="C317" s="95" t="s">
        <v>108</v>
      </c>
      <c r="D317" s="95"/>
      <c r="E317" s="95" t="s">
        <v>1239</v>
      </c>
      <c r="F317" s="95" t="s">
        <v>1240</v>
      </c>
      <c r="G317" s="95" t="s">
        <v>147</v>
      </c>
      <c r="H317" s="95" t="s">
        <v>772</v>
      </c>
      <c r="I317" s="105">
        <v>30.01</v>
      </c>
      <c r="J317" s="100">
        <v>30.01</v>
      </c>
      <c r="K317" s="100"/>
      <c r="L317" s="99" t="s">
        <v>27</v>
      </c>
      <c r="M317" s="95">
        <v>136</v>
      </c>
      <c r="N317" s="95">
        <v>42</v>
      </c>
      <c r="O317" s="95" t="s">
        <v>1241</v>
      </c>
      <c r="P317" s="95" t="s">
        <v>1110</v>
      </c>
      <c r="Q317" s="95" t="s">
        <v>1110</v>
      </c>
      <c r="R317" s="93"/>
    </row>
    <row r="318" s="85" customFormat="1" ht="91" customHeight="1" spans="1:18">
      <c r="A318" s="95" t="s">
        <v>106</v>
      </c>
      <c r="B318" s="95" t="s">
        <v>107</v>
      </c>
      <c r="C318" s="95" t="s">
        <v>451</v>
      </c>
      <c r="D318" s="95"/>
      <c r="E318" s="95" t="s">
        <v>1242</v>
      </c>
      <c r="F318" s="95" t="s">
        <v>1243</v>
      </c>
      <c r="G318" s="95" t="s">
        <v>32</v>
      </c>
      <c r="H318" s="95" t="s">
        <v>33</v>
      </c>
      <c r="I318" s="95">
        <v>27.8</v>
      </c>
      <c r="J318" s="95">
        <v>27.8</v>
      </c>
      <c r="K318" s="95"/>
      <c r="L318" s="95" t="s">
        <v>27</v>
      </c>
      <c r="M318" s="95">
        <v>133</v>
      </c>
      <c r="N318" s="95">
        <v>33</v>
      </c>
      <c r="O318" s="95" t="s">
        <v>1244</v>
      </c>
      <c r="P318" s="95" t="s">
        <v>1110</v>
      </c>
      <c r="Q318" s="95" t="s">
        <v>1110</v>
      </c>
      <c r="R318" s="93"/>
    </row>
    <row r="319" s="85" customFormat="1" ht="84" spans="1:18">
      <c r="A319" s="95" t="s">
        <v>106</v>
      </c>
      <c r="B319" s="95" t="s">
        <v>107</v>
      </c>
      <c r="C319" s="95" t="s">
        <v>108</v>
      </c>
      <c r="D319" s="95"/>
      <c r="E319" s="101" t="s">
        <v>1245</v>
      </c>
      <c r="F319" s="95" t="s">
        <v>1246</v>
      </c>
      <c r="G319" s="95" t="s">
        <v>117</v>
      </c>
      <c r="H319" s="95" t="s">
        <v>1247</v>
      </c>
      <c r="I319" s="100">
        <v>27</v>
      </c>
      <c r="J319" s="100">
        <v>27</v>
      </c>
      <c r="K319" s="100"/>
      <c r="L319" s="99" t="s">
        <v>27</v>
      </c>
      <c r="M319" s="95">
        <v>148</v>
      </c>
      <c r="N319" s="95">
        <v>36</v>
      </c>
      <c r="O319" s="95" t="s">
        <v>1248</v>
      </c>
      <c r="P319" s="95" t="s">
        <v>1110</v>
      </c>
      <c r="Q319" s="95" t="s">
        <v>1110</v>
      </c>
      <c r="R319" s="93"/>
    </row>
    <row r="320" s="85" customFormat="1" ht="84" spans="1:18">
      <c r="A320" s="95" t="s">
        <v>106</v>
      </c>
      <c r="B320" s="95" t="s">
        <v>107</v>
      </c>
      <c r="C320" s="95" t="s">
        <v>108</v>
      </c>
      <c r="D320" s="95"/>
      <c r="E320" s="100" t="s">
        <v>1249</v>
      </c>
      <c r="F320" s="99" t="s">
        <v>1250</v>
      </c>
      <c r="G320" s="99" t="s">
        <v>117</v>
      </c>
      <c r="H320" s="99" t="s">
        <v>1251</v>
      </c>
      <c r="I320" s="105">
        <v>24.56</v>
      </c>
      <c r="J320" s="100">
        <v>24.56</v>
      </c>
      <c r="K320" s="100"/>
      <c r="L320" s="99" t="s">
        <v>27</v>
      </c>
      <c r="M320" s="95">
        <v>86</v>
      </c>
      <c r="N320" s="95">
        <v>17</v>
      </c>
      <c r="O320" s="99" t="s">
        <v>1252</v>
      </c>
      <c r="P320" s="95" t="s">
        <v>1110</v>
      </c>
      <c r="Q320" s="95" t="s">
        <v>1110</v>
      </c>
      <c r="R320" s="93"/>
    </row>
    <row r="321" s="85" customFormat="1" ht="84" spans="1:18">
      <c r="A321" s="95" t="s">
        <v>106</v>
      </c>
      <c r="B321" s="95" t="s">
        <v>107</v>
      </c>
      <c r="C321" s="95" t="s">
        <v>108</v>
      </c>
      <c r="D321" s="95"/>
      <c r="E321" s="95" t="s">
        <v>129</v>
      </c>
      <c r="F321" s="95" t="s">
        <v>1253</v>
      </c>
      <c r="G321" s="95" t="s">
        <v>52</v>
      </c>
      <c r="H321" s="95" t="s">
        <v>131</v>
      </c>
      <c r="I321" s="105">
        <v>21.95</v>
      </c>
      <c r="J321" s="100">
        <v>21.95</v>
      </c>
      <c r="K321" s="100"/>
      <c r="L321" s="99" t="s">
        <v>27</v>
      </c>
      <c r="M321" s="111">
        <v>412</v>
      </c>
      <c r="N321" s="111">
        <v>61</v>
      </c>
      <c r="O321" s="95" t="s">
        <v>1254</v>
      </c>
      <c r="P321" s="95" t="s">
        <v>1110</v>
      </c>
      <c r="Q321" s="95" t="s">
        <v>1110</v>
      </c>
      <c r="R321" s="93"/>
    </row>
    <row r="322" s="85" customFormat="1" ht="110" customHeight="1" spans="1:18">
      <c r="A322" s="95" t="s">
        <v>106</v>
      </c>
      <c r="B322" s="95" t="s">
        <v>107</v>
      </c>
      <c r="C322" s="95" t="s">
        <v>108</v>
      </c>
      <c r="D322" s="95"/>
      <c r="E322" s="95" t="s">
        <v>1255</v>
      </c>
      <c r="F322" s="95" t="s">
        <v>1256</v>
      </c>
      <c r="G322" s="95" t="s">
        <v>65</v>
      </c>
      <c r="H322" s="95" t="s">
        <v>1212</v>
      </c>
      <c r="I322" s="105">
        <v>21.19</v>
      </c>
      <c r="J322" s="95">
        <v>21.19</v>
      </c>
      <c r="K322" s="100"/>
      <c r="L322" s="95" t="s">
        <v>27</v>
      </c>
      <c r="M322" s="95">
        <v>257</v>
      </c>
      <c r="N322" s="95">
        <v>14</v>
      </c>
      <c r="O322" s="95" t="s">
        <v>1213</v>
      </c>
      <c r="P322" s="95" t="s">
        <v>1110</v>
      </c>
      <c r="Q322" s="95" t="s">
        <v>1110</v>
      </c>
      <c r="R322" s="93"/>
    </row>
    <row r="323" s="85" customFormat="1" ht="84" spans="1:18">
      <c r="A323" s="95" t="s">
        <v>106</v>
      </c>
      <c r="B323" s="95" t="s">
        <v>107</v>
      </c>
      <c r="C323" s="95" t="s">
        <v>108</v>
      </c>
      <c r="D323" s="95"/>
      <c r="E323" s="100" t="s">
        <v>1257</v>
      </c>
      <c r="F323" s="99" t="s">
        <v>1258</v>
      </c>
      <c r="G323" s="99" t="s">
        <v>65</v>
      </c>
      <c r="H323" s="99" t="s">
        <v>1259</v>
      </c>
      <c r="I323" s="105">
        <v>21.07</v>
      </c>
      <c r="J323" s="100">
        <v>21.07</v>
      </c>
      <c r="K323" s="100"/>
      <c r="L323" s="95" t="s">
        <v>27</v>
      </c>
      <c r="M323" s="95">
        <v>66</v>
      </c>
      <c r="N323" s="95">
        <v>11</v>
      </c>
      <c r="O323" s="99" t="s">
        <v>1260</v>
      </c>
      <c r="P323" s="95" t="s">
        <v>1110</v>
      </c>
      <c r="Q323" s="95" t="s">
        <v>1110</v>
      </c>
      <c r="R323" s="93"/>
    </row>
    <row r="324" s="85" customFormat="1" ht="84" spans="1:18">
      <c r="A324" s="95" t="s">
        <v>106</v>
      </c>
      <c r="B324" s="95" t="s">
        <v>107</v>
      </c>
      <c r="C324" s="95" t="s">
        <v>108</v>
      </c>
      <c r="D324" s="95"/>
      <c r="E324" s="95" t="s">
        <v>1261</v>
      </c>
      <c r="F324" s="95" t="s">
        <v>1262</v>
      </c>
      <c r="G324" s="95" t="s">
        <v>52</v>
      </c>
      <c r="H324" s="95" t="s">
        <v>1263</v>
      </c>
      <c r="I324" s="105">
        <v>20.85</v>
      </c>
      <c r="J324" s="100">
        <v>20.85</v>
      </c>
      <c r="K324" s="95"/>
      <c r="L324" s="99" t="s">
        <v>27</v>
      </c>
      <c r="M324" s="95">
        <v>280</v>
      </c>
      <c r="N324" s="95">
        <v>40</v>
      </c>
      <c r="O324" s="95" t="s">
        <v>1264</v>
      </c>
      <c r="P324" s="95" t="s">
        <v>1110</v>
      </c>
      <c r="Q324" s="95" t="s">
        <v>1110</v>
      </c>
      <c r="R324" s="93"/>
    </row>
    <row r="325" s="85" customFormat="1" ht="96" spans="1:18">
      <c r="A325" s="95" t="s">
        <v>106</v>
      </c>
      <c r="B325" s="95" t="s">
        <v>107</v>
      </c>
      <c r="C325" s="95" t="s">
        <v>108</v>
      </c>
      <c r="D325" s="115"/>
      <c r="E325" s="101" t="s">
        <v>1265</v>
      </c>
      <c r="F325" s="101" t="s">
        <v>1266</v>
      </c>
      <c r="G325" s="101" t="s">
        <v>208</v>
      </c>
      <c r="H325" s="101" t="s">
        <v>1267</v>
      </c>
      <c r="I325" s="101">
        <v>20.55</v>
      </c>
      <c r="J325" s="101">
        <v>20.55</v>
      </c>
      <c r="K325" s="117"/>
      <c r="L325" s="99" t="s">
        <v>27</v>
      </c>
      <c r="M325" s="95">
        <v>611</v>
      </c>
      <c r="N325" s="95">
        <v>175</v>
      </c>
      <c r="O325" s="95" t="s">
        <v>1268</v>
      </c>
      <c r="P325" s="95" t="s">
        <v>1110</v>
      </c>
      <c r="Q325" s="95" t="s">
        <v>1110</v>
      </c>
      <c r="R325" s="93"/>
    </row>
    <row r="326" s="85" customFormat="1" ht="84" spans="1:18">
      <c r="A326" s="95" t="s">
        <v>106</v>
      </c>
      <c r="B326" s="95" t="s">
        <v>107</v>
      </c>
      <c r="C326" s="95" t="s">
        <v>108</v>
      </c>
      <c r="D326" s="95"/>
      <c r="E326" s="95" t="s">
        <v>1269</v>
      </c>
      <c r="F326" s="95" t="s">
        <v>1270</v>
      </c>
      <c r="G326" s="95" t="s">
        <v>170</v>
      </c>
      <c r="H326" s="95" t="s">
        <v>171</v>
      </c>
      <c r="I326" s="101">
        <v>20.27</v>
      </c>
      <c r="J326" s="101">
        <v>20.27</v>
      </c>
      <c r="K326" s="100"/>
      <c r="L326" s="99" t="s">
        <v>27</v>
      </c>
      <c r="M326" s="111">
        <v>288</v>
      </c>
      <c r="N326" s="111">
        <v>77</v>
      </c>
      <c r="O326" s="95" t="s">
        <v>1271</v>
      </c>
      <c r="P326" s="95" t="s">
        <v>1110</v>
      </c>
      <c r="Q326" s="95" t="s">
        <v>1110</v>
      </c>
      <c r="R326" s="93"/>
    </row>
    <row r="327" s="85" customFormat="1" ht="108" spans="1:18">
      <c r="A327" s="95" t="s">
        <v>106</v>
      </c>
      <c r="B327" s="95" t="s">
        <v>107</v>
      </c>
      <c r="C327" s="95" t="s">
        <v>108</v>
      </c>
      <c r="D327" s="95"/>
      <c r="E327" s="101" t="s">
        <v>1272</v>
      </c>
      <c r="F327" s="95" t="s">
        <v>1273</v>
      </c>
      <c r="G327" s="95" t="s">
        <v>199</v>
      </c>
      <c r="H327" s="95" t="s">
        <v>909</v>
      </c>
      <c r="I327" s="100">
        <v>20.1</v>
      </c>
      <c r="J327" s="100">
        <v>20.1</v>
      </c>
      <c r="K327" s="100"/>
      <c r="L327" s="99" t="s">
        <v>27</v>
      </c>
      <c r="M327" s="95">
        <v>283</v>
      </c>
      <c r="N327" s="95">
        <v>97</v>
      </c>
      <c r="O327" s="95" t="s">
        <v>1274</v>
      </c>
      <c r="P327" s="95" t="s">
        <v>1110</v>
      </c>
      <c r="Q327" s="95" t="s">
        <v>1110</v>
      </c>
      <c r="R327" s="93"/>
    </row>
    <row r="328" s="85" customFormat="1" ht="72" spans="1:18">
      <c r="A328" s="95" t="s">
        <v>106</v>
      </c>
      <c r="B328" s="95" t="s">
        <v>107</v>
      </c>
      <c r="C328" s="95" t="s">
        <v>159</v>
      </c>
      <c r="D328" s="95"/>
      <c r="E328" s="95" t="s">
        <v>1275</v>
      </c>
      <c r="F328" s="95" t="s">
        <v>1276</v>
      </c>
      <c r="G328" s="95" t="s">
        <v>175</v>
      </c>
      <c r="H328" s="95" t="s">
        <v>1277</v>
      </c>
      <c r="I328" s="105">
        <v>18.04</v>
      </c>
      <c r="J328" s="100">
        <v>18.04</v>
      </c>
      <c r="K328" s="100"/>
      <c r="L328" s="95" t="s">
        <v>27</v>
      </c>
      <c r="M328" s="95">
        <v>82</v>
      </c>
      <c r="N328" s="95">
        <v>8</v>
      </c>
      <c r="O328" s="95" t="s">
        <v>1278</v>
      </c>
      <c r="P328" s="95" t="s">
        <v>1110</v>
      </c>
      <c r="Q328" s="95" t="s">
        <v>1110</v>
      </c>
      <c r="R328" s="93"/>
    </row>
    <row r="329" s="85" customFormat="1" ht="84" spans="1:18">
      <c r="A329" s="95" t="s">
        <v>106</v>
      </c>
      <c r="B329" s="95" t="s">
        <v>107</v>
      </c>
      <c r="C329" s="95" t="s">
        <v>108</v>
      </c>
      <c r="D329" s="95"/>
      <c r="E329" s="95" t="s">
        <v>1279</v>
      </c>
      <c r="F329" s="95" t="s">
        <v>1280</v>
      </c>
      <c r="G329" s="95" t="s">
        <v>65</v>
      </c>
      <c r="H329" s="95" t="s">
        <v>1212</v>
      </c>
      <c r="I329" s="105">
        <v>18</v>
      </c>
      <c r="J329" s="100">
        <v>18</v>
      </c>
      <c r="K329" s="100"/>
      <c r="L329" s="95" t="s">
        <v>27</v>
      </c>
      <c r="M329" s="95">
        <v>257</v>
      </c>
      <c r="N329" s="95">
        <v>14</v>
      </c>
      <c r="O329" s="95" t="s">
        <v>1213</v>
      </c>
      <c r="P329" s="95" t="s">
        <v>1110</v>
      </c>
      <c r="Q329" s="95" t="s">
        <v>1110</v>
      </c>
      <c r="R329" s="93"/>
    </row>
    <row r="330" s="85" customFormat="1" ht="84" spans="1:18">
      <c r="A330" s="95" t="s">
        <v>106</v>
      </c>
      <c r="B330" s="95" t="s">
        <v>107</v>
      </c>
      <c r="C330" s="95" t="s">
        <v>108</v>
      </c>
      <c r="D330" s="95"/>
      <c r="E330" s="95" t="s">
        <v>1281</v>
      </c>
      <c r="F330" s="95" t="s">
        <v>1282</v>
      </c>
      <c r="G330" s="95" t="s">
        <v>95</v>
      </c>
      <c r="H330" s="95" t="s">
        <v>1283</v>
      </c>
      <c r="I330" s="105">
        <v>18</v>
      </c>
      <c r="J330" s="105">
        <v>18</v>
      </c>
      <c r="K330" s="95"/>
      <c r="L330" s="95" t="s">
        <v>27</v>
      </c>
      <c r="M330" s="95">
        <v>191</v>
      </c>
      <c r="N330" s="95">
        <v>67</v>
      </c>
      <c r="O330" s="95" t="s">
        <v>1284</v>
      </c>
      <c r="P330" s="95" t="s">
        <v>1110</v>
      </c>
      <c r="Q330" s="95" t="s">
        <v>1110</v>
      </c>
      <c r="R330" s="93"/>
    </row>
    <row r="331" s="85" customFormat="1" ht="84" spans="1:18">
      <c r="A331" s="95" t="s">
        <v>106</v>
      </c>
      <c r="B331" s="95" t="s">
        <v>107</v>
      </c>
      <c r="C331" s="95" t="s">
        <v>108</v>
      </c>
      <c r="D331" s="95"/>
      <c r="E331" s="101" t="s">
        <v>1285</v>
      </c>
      <c r="F331" s="101" t="s">
        <v>1286</v>
      </c>
      <c r="G331" s="101" t="s">
        <v>117</v>
      </c>
      <c r="H331" s="101" t="s">
        <v>1287</v>
      </c>
      <c r="I331" s="100">
        <v>17.31</v>
      </c>
      <c r="J331" s="100">
        <v>17.31</v>
      </c>
      <c r="K331" s="100"/>
      <c r="L331" s="99" t="s">
        <v>27</v>
      </c>
      <c r="M331" s="95">
        <v>300</v>
      </c>
      <c r="N331" s="95">
        <v>51</v>
      </c>
      <c r="O331" s="95" t="s">
        <v>1288</v>
      </c>
      <c r="P331" s="95" t="s">
        <v>1110</v>
      </c>
      <c r="Q331" s="95" t="s">
        <v>1110</v>
      </c>
      <c r="R331" s="93"/>
    </row>
    <row r="332" s="85" customFormat="1" ht="72" spans="1:18">
      <c r="A332" s="95" t="s">
        <v>106</v>
      </c>
      <c r="B332" s="95" t="s">
        <v>107</v>
      </c>
      <c r="C332" s="95" t="s">
        <v>144</v>
      </c>
      <c r="D332" s="95"/>
      <c r="E332" s="95" t="s">
        <v>1289</v>
      </c>
      <c r="F332" s="95" t="s">
        <v>1290</v>
      </c>
      <c r="G332" s="95" t="s">
        <v>208</v>
      </c>
      <c r="H332" s="95" t="s">
        <v>1291</v>
      </c>
      <c r="I332" s="105">
        <v>16.87</v>
      </c>
      <c r="J332" s="100">
        <v>16.87</v>
      </c>
      <c r="K332" s="100"/>
      <c r="L332" s="99" t="s">
        <v>27</v>
      </c>
      <c r="M332" s="95">
        <v>179</v>
      </c>
      <c r="N332" s="95">
        <v>47</v>
      </c>
      <c r="O332" s="95" t="s">
        <v>1292</v>
      </c>
      <c r="P332" s="95" t="s">
        <v>1110</v>
      </c>
      <c r="Q332" s="95" t="s">
        <v>1110</v>
      </c>
      <c r="R332" s="93"/>
    </row>
    <row r="333" s="85" customFormat="1" ht="84" spans="1:18">
      <c r="A333" s="95" t="s">
        <v>106</v>
      </c>
      <c r="B333" s="95" t="s">
        <v>107</v>
      </c>
      <c r="C333" s="95" t="s">
        <v>108</v>
      </c>
      <c r="D333" s="95"/>
      <c r="E333" s="100" t="s">
        <v>1293</v>
      </c>
      <c r="F333" s="100" t="s">
        <v>1294</v>
      </c>
      <c r="G333" s="99" t="s">
        <v>32</v>
      </c>
      <c r="H333" s="99" t="s">
        <v>1295</v>
      </c>
      <c r="I333" s="105">
        <v>16.47</v>
      </c>
      <c r="J333" s="105">
        <v>16.47</v>
      </c>
      <c r="K333" s="100"/>
      <c r="L333" s="99" t="s">
        <v>27</v>
      </c>
      <c r="M333" s="95">
        <v>154</v>
      </c>
      <c r="N333" s="95">
        <v>21</v>
      </c>
      <c r="O333" s="99" t="s">
        <v>1296</v>
      </c>
      <c r="P333" s="95" t="s">
        <v>1110</v>
      </c>
      <c r="Q333" s="95" t="s">
        <v>1110</v>
      </c>
      <c r="R333" s="93"/>
    </row>
    <row r="334" s="85" customFormat="1" ht="84" spans="1:18">
      <c r="A334" s="95" t="s">
        <v>106</v>
      </c>
      <c r="B334" s="95" t="s">
        <v>107</v>
      </c>
      <c r="C334" s="95" t="s">
        <v>108</v>
      </c>
      <c r="D334" s="95"/>
      <c r="E334" s="95" t="s">
        <v>1297</v>
      </c>
      <c r="F334" s="95" t="s">
        <v>1298</v>
      </c>
      <c r="G334" s="95" t="s">
        <v>156</v>
      </c>
      <c r="H334" s="95" t="s">
        <v>1299</v>
      </c>
      <c r="I334" s="105">
        <v>16.4</v>
      </c>
      <c r="J334" s="100">
        <v>16.4</v>
      </c>
      <c r="K334" s="100"/>
      <c r="L334" s="95" t="s">
        <v>27</v>
      </c>
      <c r="M334" s="95">
        <v>359</v>
      </c>
      <c r="N334" s="95">
        <v>62</v>
      </c>
      <c r="O334" s="95" t="s">
        <v>1300</v>
      </c>
      <c r="P334" s="95" t="s">
        <v>1110</v>
      </c>
      <c r="Q334" s="95" t="s">
        <v>1110</v>
      </c>
      <c r="R334" s="93"/>
    </row>
    <row r="335" s="85" customFormat="1" ht="120" spans="1:18">
      <c r="A335" s="95" t="s">
        <v>106</v>
      </c>
      <c r="B335" s="95" t="s">
        <v>107</v>
      </c>
      <c r="C335" s="95" t="s">
        <v>1301</v>
      </c>
      <c r="D335" s="95"/>
      <c r="E335" s="95" t="s">
        <v>1302</v>
      </c>
      <c r="F335" s="95" t="s">
        <v>1303</v>
      </c>
      <c r="G335" s="95" t="s">
        <v>175</v>
      </c>
      <c r="H335" s="95" t="s">
        <v>751</v>
      </c>
      <c r="I335" s="105">
        <v>15.8</v>
      </c>
      <c r="J335" s="100">
        <v>15.8</v>
      </c>
      <c r="K335" s="100"/>
      <c r="L335" s="99" t="s">
        <v>27</v>
      </c>
      <c r="M335" s="95">
        <v>226</v>
      </c>
      <c r="N335" s="95">
        <v>14</v>
      </c>
      <c r="O335" s="95" t="s">
        <v>1304</v>
      </c>
      <c r="P335" s="95" t="s">
        <v>1110</v>
      </c>
      <c r="Q335" s="95" t="s">
        <v>1110</v>
      </c>
      <c r="R335" s="93"/>
    </row>
    <row r="336" s="85" customFormat="1" ht="72" spans="1:18">
      <c r="A336" s="95" t="s">
        <v>106</v>
      </c>
      <c r="B336" s="95" t="s">
        <v>107</v>
      </c>
      <c r="C336" s="95" t="s">
        <v>144</v>
      </c>
      <c r="D336" s="95"/>
      <c r="E336" s="95" t="s">
        <v>1305</v>
      </c>
      <c r="F336" s="95" t="s">
        <v>1306</v>
      </c>
      <c r="G336" s="95" t="s">
        <v>208</v>
      </c>
      <c r="H336" s="95" t="s">
        <v>564</v>
      </c>
      <c r="I336" s="105">
        <v>15.7</v>
      </c>
      <c r="J336" s="100">
        <v>15.7</v>
      </c>
      <c r="K336" s="100"/>
      <c r="L336" s="95" t="s">
        <v>27</v>
      </c>
      <c r="M336" s="95">
        <v>296</v>
      </c>
      <c r="N336" s="95">
        <v>65</v>
      </c>
      <c r="O336" s="94" t="s">
        <v>344</v>
      </c>
      <c r="P336" s="95" t="s">
        <v>1110</v>
      </c>
      <c r="Q336" s="95" t="s">
        <v>1110</v>
      </c>
      <c r="R336" s="93"/>
    </row>
    <row r="337" s="85" customFormat="1" ht="72" spans="1:18">
      <c r="A337" s="95" t="s">
        <v>106</v>
      </c>
      <c r="B337" s="95" t="s">
        <v>107</v>
      </c>
      <c r="C337" s="95" t="s">
        <v>144</v>
      </c>
      <c r="D337" s="95"/>
      <c r="E337" s="95" t="s">
        <v>1307</v>
      </c>
      <c r="F337" s="95" t="s">
        <v>1308</v>
      </c>
      <c r="G337" s="95" t="s">
        <v>37</v>
      </c>
      <c r="H337" s="95" t="s">
        <v>1309</v>
      </c>
      <c r="I337" s="105">
        <v>15.14</v>
      </c>
      <c r="J337" s="100">
        <v>15.14</v>
      </c>
      <c r="K337" s="100"/>
      <c r="L337" s="99" t="s">
        <v>27</v>
      </c>
      <c r="M337" s="95">
        <v>341</v>
      </c>
      <c r="N337" s="95">
        <v>57</v>
      </c>
      <c r="O337" s="95" t="s">
        <v>1310</v>
      </c>
      <c r="P337" s="111" t="s">
        <v>1110</v>
      </c>
      <c r="Q337" s="111" t="s">
        <v>1110</v>
      </c>
      <c r="R337" s="93"/>
    </row>
    <row r="338" s="85" customFormat="1" ht="84" spans="1:18">
      <c r="A338" s="95" t="s">
        <v>106</v>
      </c>
      <c r="B338" s="95" t="s">
        <v>107</v>
      </c>
      <c r="C338" s="95" t="s">
        <v>108</v>
      </c>
      <c r="D338" s="95"/>
      <c r="E338" s="95" t="s">
        <v>1311</v>
      </c>
      <c r="F338" s="95" t="s">
        <v>1312</v>
      </c>
      <c r="G338" s="95" t="s">
        <v>32</v>
      </c>
      <c r="H338" s="95" t="s">
        <v>1313</v>
      </c>
      <c r="I338" s="105">
        <v>15</v>
      </c>
      <c r="J338" s="100">
        <v>15</v>
      </c>
      <c r="K338" s="100"/>
      <c r="L338" s="95" t="s">
        <v>27</v>
      </c>
      <c r="M338" s="95">
        <v>179</v>
      </c>
      <c r="N338" s="95">
        <v>26</v>
      </c>
      <c r="O338" s="95" t="s">
        <v>1314</v>
      </c>
      <c r="P338" s="95" t="s">
        <v>1110</v>
      </c>
      <c r="Q338" s="95" t="s">
        <v>1110</v>
      </c>
      <c r="R338" s="93"/>
    </row>
    <row r="339" s="85" customFormat="1" ht="72" spans="1:18">
      <c r="A339" s="95" t="s">
        <v>106</v>
      </c>
      <c r="B339" s="95" t="s">
        <v>107</v>
      </c>
      <c r="C339" s="95" t="s">
        <v>159</v>
      </c>
      <c r="D339" s="95"/>
      <c r="E339" s="95" t="s">
        <v>1315</v>
      </c>
      <c r="F339" s="95" t="s">
        <v>1316</v>
      </c>
      <c r="G339" s="95" t="s">
        <v>156</v>
      </c>
      <c r="H339" s="95" t="s">
        <v>1317</v>
      </c>
      <c r="I339" s="105">
        <v>12.38</v>
      </c>
      <c r="J339" s="100">
        <v>12.38</v>
      </c>
      <c r="K339" s="100"/>
      <c r="L339" s="99" t="s">
        <v>27</v>
      </c>
      <c r="M339" s="95">
        <v>465</v>
      </c>
      <c r="N339" s="95">
        <v>41</v>
      </c>
      <c r="O339" s="99" t="s">
        <v>1318</v>
      </c>
      <c r="P339" s="95" t="s">
        <v>1110</v>
      </c>
      <c r="Q339" s="95" t="s">
        <v>1110</v>
      </c>
      <c r="R339" s="93"/>
    </row>
    <row r="340" s="85" customFormat="1" ht="72" spans="1:18">
      <c r="A340" s="95" t="s">
        <v>106</v>
      </c>
      <c r="B340" s="95" t="s">
        <v>107</v>
      </c>
      <c r="C340" s="95" t="s">
        <v>144</v>
      </c>
      <c r="D340" s="95"/>
      <c r="E340" s="95" t="s">
        <v>1319</v>
      </c>
      <c r="F340" s="95" t="s">
        <v>1320</v>
      </c>
      <c r="G340" s="95" t="s">
        <v>139</v>
      </c>
      <c r="H340" s="95" t="s">
        <v>862</v>
      </c>
      <c r="I340" s="105">
        <v>12.38</v>
      </c>
      <c r="J340" s="100">
        <v>12.38</v>
      </c>
      <c r="K340" s="100"/>
      <c r="L340" s="95" t="s">
        <v>27</v>
      </c>
      <c r="M340" s="95">
        <v>252</v>
      </c>
      <c r="N340" s="95">
        <v>57</v>
      </c>
      <c r="O340" s="95" t="s">
        <v>1321</v>
      </c>
      <c r="P340" s="95" t="s">
        <v>1110</v>
      </c>
      <c r="Q340" s="95" t="s">
        <v>1110</v>
      </c>
      <c r="R340" s="93"/>
    </row>
    <row r="341" s="85" customFormat="1" ht="84" spans="1:18">
      <c r="A341" s="95" t="s">
        <v>106</v>
      </c>
      <c r="B341" s="95" t="s">
        <v>107</v>
      </c>
      <c r="C341" s="95" t="s">
        <v>108</v>
      </c>
      <c r="D341" s="95"/>
      <c r="E341" s="111" t="s">
        <v>1322</v>
      </c>
      <c r="F341" s="95" t="s">
        <v>1323</v>
      </c>
      <c r="G341" s="95" t="s">
        <v>291</v>
      </c>
      <c r="H341" s="95" t="s">
        <v>1324</v>
      </c>
      <c r="I341" s="105">
        <v>10.88</v>
      </c>
      <c r="J341" s="100">
        <v>10.88</v>
      </c>
      <c r="K341" s="100"/>
      <c r="L341" s="99" t="s">
        <v>27</v>
      </c>
      <c r="M341" s="95">
        <v>179</v>
      </c>
      <c r="N341" s="95">
        <v>52</v>
      </c>
      <c r="O341" s="95" t="s">
        <v>1268</v>
      </c>
      <c r="P341" s="95" t="s">
        <v>1110</v>
      </c>
      <c r="Q341" s="95" t="s">
        <v>1110</v>
      </c>
      <c r="R341" s="93"/>
    </row>
    <row r="342" s="85" customFormat="1" ht="72" spans="1:18">
      <c r="A342" s="95" t="s">
        <v>106</v>
      </c>
      <c r="B342" s="95" t="s">
        <v>107</v>
      </c>
      <c r="C342" s="95" t="s">
        <v>451</v>
      </c>
      <c r="D342" s="95"/>
      <c r="E342" s="95" t="s">
        <v>1325</v>
      </c>
      <c r="F342" s="95" t="s">
        <v>1326</v>
      </c>
      <c r="G342" s="95" t="s">
        <v>32</v>
      </c>
      <c r="H342" s="95" t="s">
        <v>1295</v>
      </c>
      <c r="I342" s="100">
        <v>10</v>
      </c>
      <c r="J342" s="100">
        <v>10</v>
      </c>
      <c r="K342" s="95"/>
      <c r="L342" s="95" t="s">
        <v>27</v>
      </c>
      <c r="M342" s="95">
        <v>314</v>
      </c>
      <c r="N342" s="95">
        <v>47</v>
      </c>
      <c r="O342" s="95" t="s">
        <v>1327</v>
      </c>
      <c r="P342" s="95" t="s">
        <v>1110</v>
      </c>
      <c r="Q342" s="95" t="s">
        <v>1110</v>
      </c>
      <c r="R342" s="93"/>
    </row>
    <row r="343" s="85" customFormat="1" ht="84" spans="1:18">
      <c r="A343" s="95" t="s">
        <v>106</v>
      </c>
      <c r="B343" s="95" t="s">
        <v>107</v>
      </c>
      <c r="C343" s="95" t="s">
        <v>108</v>
      </c>
      <c r="D343" s="95"/>
      <c r="E343" s="95" t="s">
        <v>1328</v>
      </c>
      <c r="F343" s="95" t="s">
        <v>1329</v>
      </c>
      <c r="G343" s="95" t="s">
        <v>199</v>
      </c>
      <c r="H343" s="95" t="s">
        <v>1330</v>
      </c>
      <c r="I343" s="105">
        <v>10</v>
      </c>
      <c r="J343" s="105">
        <v>10</v>
      </c>
      <c r="K343" s="100"/>
      <c r="L343" s="95" t="s">
        <v>27</v>
      </c>
      <c r="M343" s="95">
        <v>265</v>
      </c>
      <c r="N343" s="95">
        <v>29</v>
      </c>
      <c r="O343" s="95" t="s">
        <v>1331</v>
      </c>
      <c r="P343" s="95" t="s">
        <v>1110</v>
      </c>
      <c r="Q343" s="95" t="s">
        <v>1110</v>
      </c>
      <c r="R343" s="93"/>
    </row>
    <row r="344" s="85" customFormat="1" ht="72" spans="1:18">
      <c r="A344" s="95" t="s">
        <v>106</v>
      </c>
      <c r="B344" s="95" t="s">
        <v>107</v>
      </c>
      <c r="C344" s="95" t="s">
        <v>159</v>
      </c>
      <c r="D344" s="95"/>
      <c r="E344" s="95" t="s">
        <v>1332</v>
      </c>
      <c r="F344" s="95" t="s">
        <v>1333</v>
      </c>
      <c r="G344" s="95" t="s">
        <v>840</v>
      </c>
      <c r="H344" s="95" t="s">
        <v>1334</v>
      </c>
      <c r="I344" s="105">
        <v>10</v>
      </c>
      <c r="J344" s="100">
        <v>10</v>
      </c>
      <c r="K344" s="95"/>
      <c r="L344" s="95" t="s">
        <v>27</v>
      </c>
      <c r="M344" s="95">
        <v>237</v>
      </c>
      <c r="N344" s="95">
        <v>45</v>
      </c>
      <c r="O344" s="95" t="s">
        <v>1335</v>
      </c>
      <c r="P344" s="95" t="s">
        <v>1110</v>
      </c>
      <c r="Q344" s="95" t="s">
        <v>1110</v>
      </c>
      <c r="R344" s="93"/>
    </row>
    <row r="345" s="85" customFormat="1" ht="84" spans="1:18">
      <c r="A345" s="95" t="s">
        <v>106</v>
      </c>
      <c r="B345" s="95" t="s">
        <v>107</v>
      </c>
      <c r="C345" s="95" t="s">
        <v>108</v>
      </c>
      <c r="D345" s="95"/>
      <c r="E345" s="100" t="s">
        <v>1336</v>
      </c>
      <c r="F345" s="99" t="s">
        <v>1337</v>
      </c>
      <c r="G345" s="99" t="s">
        <v>65</v>
      </c>
      <c r="H345" s="99" t="s">
        <v>74</v>
      </c>
      <c r="I345" s="105">
        <v>7.39</v>
      </c>
      <c r="J345" s="100">
        <v>7.39</v>
      </c>
      <c r="K345" s="100"/>
      <c r="L345" s="95" t="s">
        <v>27</v>
      </c>
      <c r="M345" s="95">
        <v>403</v>
      </c>
      <c r="N345" s="95">
        <v>102</v>
      </c>
      <c r="O345" s="99" t="s">
        <v>1338</v>
      </c>
      <c r="P345" s="95" t="s">
        <v>1110</v>
      </c>
      <c r="Q345" s="95" t="s">
        <v>1110</v>
      </c>
      <c r="R345" s="93"/>
    </row>
    <row r="346" s="85" customFormat="1" ht="72" spans="1:18">
      <c r="A346" s="95" t="s">
        <v>106</v>
      </c>
      <c r="B346" s="95" t="s">
        <v>107</v>
      </c>
      <c r="C346" s="95" t="s">
        <v>144</v>
      </c>
      <c r="D346" s="95"/>
      <c r="E346" s="100" t="s">
        <v>1339</v>
      </c>
      <c r="F346" s="95" t="s">
        <v>1340</v>
      </c>
      <c r="G346" s="99" t="s">
        <v>103</v>
      </c>
      <c r="H346" s="95" t="s">
        <v>104</v>
      </c>
      <c r="I346" s="105">
        <v>6.4</v>
      </c>
      <c r="J346" s="100">
        <v>6.4</v>
      </c>
      <c r="K346" s="100"/>
      <c r="L346" s="99" t="s">
        <v>27</v>
      </c>
      <c r="M346" s="95">
        <v>342</v>
      </c>
      <c r="N346" s="95">
        <v>57</v>
      </c>
      <c r="O346" s="95" t="s">
        <v>1341</v>
      </c>
      <c r="P346" s="95" t="s">
        <v>1110</v>
      </c>
      <c r="Q346" s="95" t="s">
        <v>1110</v>
      </c>
      <c r="R346" s="93"/>
    </row>
    <row r="347" s="85" customFormat="1" ht="84" spans="1:18">
      <c r="A347" s="95" t="s">
        <v>106</v>
      </c>
      <c r="B347" s="95" t="s">
        <v>107</v>
      </c>
      <c r="C347" s="95" t="s">
        <v>108</v>
      </c>
      <c r="D347" s="95"/>
      <c r="E347" s="99" t="s">
        <v>1342</v>
      </c>
      <c r="F347" s="99" t="s">
        <v>1343</v>
      </c>
      <c r="G347" s="99" t="s">
        <v>117</v>
      </c>
      <c r="H347" s="99" t="s">
        <v>1344</v>
      </c>
      <c r="I347" s="105">
        <v>4.12</v>
      </c>
      <c r="J347" s="100">
        <v>4.12</v>
      </c>
      <c r="K347" s="100"/>
      <c r="L347" s="99" t="s">
        <v>27</v>
      </c>
      <c r="M347" s="99">
        <v>199</v>
      </c>
      <c r="N347" s="99">
        <v>49</v>
      </c>
      <c r="O347" s="99" t="s">
        <v>1345</v>
      </c>
      <c r="P347" s="95" t="s">
        <v>1110</v>
      </c>
      <c r="Q347" s="95" t="s">
        <v>1110</v>
      </c>
      <c r="R347" s="93"/>
    </row>
    <row r="348" s="85" customFormat="1" ht="84" spans="1:18">
      <c r="A348" s="95" t="s">
        <v>106</v>
      </c>
      <c r="B348" s="95" t="s">
        <v>107</v>
      </c>
      <c r="C348" s="95" t="s">
        <v>108</v>
      </c>
      <c r="D348" s="95"/>
      <c r="E348" s="101" t="s">
        <v>1346</v>
      </c>
      <c r="F348" s="101" t="s">
        <v>1347</v>
      </c>
      <c r="G348" s="101" t="s">
        <v>291</v>
      </c>
      <c r="H348" s="101" t="s">
        <v>1348</v>
      </c>
      <c r="I348" s="101">
        <v>3.15</v>
      </c>
      <c r="J348" s="101">
        <v>3.15</v>
      </c>
      <c r="K348" s="100"/>
      <c r="L348" s="99" t="s">
        <v>27</v>
      </c>
      <c r="M348" s="95">
        <v>482</v>
      </c>
      <c r="N348" s="95">
        <v>62</v>
      </c>
      <c r="O348" s="95" t="s">
        <v>1349</v>
      </c>
      <c r="P348" s="95" t="s">
        <v>1110</v>
      </c>
      <c r="Q348" s="95" t="s">
        <v>1110</v>
      </c>
      <c r="R348" s="93"/>
    </row>
    <row r="349" s="87" customFormat="1" ht="72" spans="1:18">
      <c r="A349" s="95" t="s">
        <v>106</v>
      </c>
      <c r="B349" s="95" t="s">
        <v>107</v>
      </c>
      <c r="C349" s="95" t="s">
        <v>144</v>
      </c>
      <c r="D349" s="95"/>
      <c r="E349" s="104" t="s">
        <v>1350</v>
      </c>
      <c r="F349" s="104" t="s">
        <v>1351</v>
      </c>
      <c r="G349" s="104" t="s">
        <v>156</v>
      </c>
      <c r="H349" s="104" t="s">
        <v>360</v>
      </c>
      <c r="I349" s="108">
        <v>69.53</v>
      </c>
      <c r="J349" s="108">
        <v>69.53</v>
      </c>
      <c r="K349" s="96"/>
      <c r="L349" s="95" t="s">
        <v>27</v>
      </c>
      <c r="M349" s="96">
        <v>344</v>
      </c>
      <c r="N349" s="96"/>
      <c r="O349" s="104" t="s">
        <v>1352</v>
      </c>
      <c r="P349" s="95" t="s">
        <v>455</v>
      </c>
      <c r="Q349" s="95" t="s">
        <v>455</v>
      </c>
      <c r="R349" s="96"/>
    </row>
  </sheetData>
  <autoFilter xmlns:etc="http://www.wps.cn/officeDocument/2017/etCustomData" ref="A4:R349" etc:filterBottomFollowUsedRange="0">
    <extLst/>
  </autoFilter>
  <mergeCells count="17">
    <mergeCell ref="A1:R1"/>
    <mergeCell ref="G2:H2"/>
    <mergeCell ref="I2:K2"/>
    <mergeCell ref="A4:C4"/>
    <mergeCell ref="A2:A3"/>
    <mergeCell ref="B2:B3"/>
    <mergeCell ref="C2:C3"/>
    <mergeCell ref="D2:D3"/>
    <mergeCell ref="E2:E3"/>
    <mergeCell ref="F2:F3"/>
    <mergeCell ref="L2:L3"/>
    <mergeCell ref="M2:M3"/>
    <mergeCell ref="N2:N3"/>
    <mergeCell ref="O2:O3"/>
    <mergeCell ref="P2:P3"/>
    <mergeCell ref="Q2:Q3"/>
    <mergeCell ref="R2:R3"/>
  </mergeCells>
  <dataValidations count="3">
    <dataValidation type="list" allowBlank="1" showInputMessage="1" showErrorMessage="1" sqref="L1 L72:L101">
      <formula1>#REF!</formula1>
    </dataValidation>
    <dataValidation type="list" allowBlank="1" showInputMessage="1" showErrorMessage="1" sqref="A21">
      <formula1>[1]数据源!#REF!</formula1>
    </dataValidation>
    <dataValidation allowBlank="1" showInputMessage="1" showErrorMessage="1" sqref="A263 A5:A20 A265:A270 A272:A273" errorStyle="information"/>
  </dataValidations>
  <printOptions horizontalCentered="1"/>
  <pageMargins left="0.156944444444444" right="0.118055555555556" top="0.432638888888889" bottom="0.196527777777778" header="0.118055555555556" footer="0.118055555555556"/>
  <pageSetup paperSize="9" scale="78"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selection activeCell="J15" sqref="J15"/>
    </sheetView>
  </sheetViews>
  <sheetFormatPr defaultColWidth="9" defaultRowHeight="14.25" outlineLevelCol="7"/>
  <cols>
    <col min="1" max="1" width="6.75" style="1" customWidth="1"/>
    <col min="2" max="2" width="9.25" style="6" customWidth="1"/>
    <col min="3" max="3" width="21.625" style="7" customWidth="1"/>
    <col min="4" max="4" width="8" style="8" customWidth="1"/>
    <col min="5" max="5" width="11.25" style="9" customWidth="1"/>
    <col min="6" max="6" width="11.75" style="9" customWidth="1"/>
    <col min="7" max="7" width="11.625" style="9" customWidth="1"/>
    <col min="8" max="8" width="7" style="1" customWidth="1"/>
    <col min="9" max="16369" width="9" style="1"/>
    <col min="16370" max="16376" width="9" style="10"/>
    <col min="16377" max="16384" width="9" style="11"/>
  </cols>
  <sheetData>
    <row r="1" s="1" customFormat="1" ht="21" customHeight="1" spans="1:7">
      <c r="A1" s="12" t="s">
        <v>1353</v>
      </c>
      <c r="B1" s="6"/>
      <c r="C1" s="7"/>
      <c r="D1" s="8"/>
      <c r="E1" s="9"/>
      <c r="F1" s="9"/>
      <c r="G1" s="9"/>
    </row>
    <row r="2" s="2" customFormat="1" ht="56" customHeight="1" spans="1:8">
      <c r="A2" s="13" t="s">
        <v>1354</v>
      </c>
      <c r="B2" s="13"/>
      <c r="C2" s="13"/>
      <c r="D2" s="13"/>
      <c r="E2" s="14"/>
      <c r="F2" s="14"/>
      <c r="G2" s="14"/>
      <c r="H2" s="13"/>
    </row>
    <row r="3" s="2" customFormat="1" ht="16" customHeight="1" spans="1:8">
      <c r="A3" s="15"/>
      <c r="B3" s="16"/>
      <c r="C3" s="16"/>
      <c r="D3" s="17"/>
      <c r="E3" s="18"/>
      <c r="F3" s="19"/>
      <c r="G3" s="20" t="s">
        <v>1355</v>
      </c>
      <c r="H3" s="21"/>
    </row>
    <row r="4" s="3" customFormat="1" ht="16.5" customHeight="1" spans="1:8">
      <c r="A4" s="22" t="s">
        <v>1</v>
      </c>
      <c r="B4" s="23" t="s">
        <v>2</v>
      </c>
      <c r="C4" s="22" t="s">
        <v>3</v>
      </c>
      <c r="D4" s="24" t="s">
        <v>1356</v>
      </c>
      <c r="E4" s="25" t="s">
        <v>1357</v>
      </c>
      <c r="F4" s="25"/>
      <c r="G4" s="25"/>
      <c r="H4" s="26" t="s">
        <v>15</v>
      </c>
    </row>
    <row r="5" s="4" customFormat="1" ht="16.5" customHeight="1" spans="1:8">
      <c r="A5" s="22"/>
      <c r="B5" s="23"/>
      <c r="C5" s="22"/>
      <c r="D5" s="24"/>
      <c r="E5" s="27" t="s">
        <v>18</v>
      </c>
      <c r="F5" s="27" t="s">
        <v>19</v>
      </c>
      <c r="G5" s="27" t="s">
        <v>20</v>
      </c>
      <c r="H5" s="28"/>
    </row>
    <row r="6" s="4" customFormat="1" ht="18" customHeight="1" spans="1:8">
      <c r="A6" s="29" t="s">
        <v>1358</v>
      </c>
      <c r="B6" s="30"/>
      <c r="C6" s="31"/>
      <c r="D6" s="32">
        <f t="shared" ref="D6:G6" si="0">D7+D39+D56+D80+D84+D105+D114+D116</f>
        <v>345</v>
      </c>
      <c r="E6" s="33">
        <f t="shared" si="0"/>
        <v>23688.958</v>
      </c>
      <c r="F6" s="33">
        <f t="shared" si="0"/>
        <v>23368.158</v>
      </c>
      <c r="G6" s="33">
        <f t="shared" si="0"/>
        <v>320.8</v>
      </c>
      <c r="H6" s="34"/>
    </row>
    <row r="7" s="4" customFormat="1" ht="16.5" customHeight="1" spans="1:8">
      <c r="A7" s="35" t="s">
        <v>644</v>
      </c>
      <c r="B7" s="36" t="s">
        <v>1359</v>
      </c>
      <c r="C7" s="36"/>
      <c r="D7" s="37">
        <f t="shared" ref="D7:F7" si="1">D8+D15+D20+D23+D28</f>
        <v>141</v>
      </c>
      <c r="E7" s="38">
        <f t="shared" si="1"/>
        <v>14162.218</v>
      </c>
      <c r="F7" s="38">
        <f t="shared" si="1"/>
        <v>14162.218</v>
      </c>
      <c r="G7" s="39"/>
      <c r="H7" s="40"/>
    </row>
    <row r="8" s="4" customFormat="1" ht="19" customHeight="1" spans="1:8">
      <c r="A8" s="41"/>
      <c r="B8" s="42" t="s">
        <v>22</v>
      </c>
      <c r="C8" s="43" t="s">
        <v>1360</v>
      </c>
      <c r="D8" s="44">
        <f t="shared" ref="D8:F8" si="2">SUM(D9:D14)</f>
        <v>120</v>
      </c>
      <c r="E8" s="38">
        <f t="shared" si="2"/>
        <v>11901.138</v>
      </c>
      <c r="F8" s="38">
        <f t="shared" si="2"/>
        <v>11901.138</v>
      </c>
      <c r="G8" s="38"/>
      <c r="H8" s="40"/>
    </row>
    <row r="9" s="5" customFormat="1" ht="16.5" customHeight="1" spans="1:8">
      <c r="A9" s="41"/>
      <c r="B9" s="42"/>
      <c r="C9" s="45" t="s">
        <v>659</v>
      </c>
      <c r="D9" s="46">
        <v>107</v>
      </c>
      <c r="E9" s="47">
        <v>10046.29</v>
      </c>
      <c r="F9" s="47">
        <v>10046.29</v>
      </c>
      <c r="G9" s="48"/>
      <c r="H9" s="49"/>
    </row>
    <row r="10" s="5" customFormat="1" ht="16.5" customHeight="1" spans="1:8">
      <c r="A10" s="41"/>
      <c r="B10" s="42"/>
      <c r="C10" s="45" t="s">
        <v>655</v>
      </c>
      <c r="D10" s="46">
        <v>8</v>
      </c>
      <c r="E10" s="47">
        <v>1051.393</v>
      </c>
      <c r="F10" s="47">
        <v>1051.393</v>
      </c>
      <c r="G10" s="48"/>
      <c r="H10" s="49"/>
    </row>
    <row r="11" s="1" customFormat="1" ht="16.5" customHeight="1" spans="1:8">
      <c r="A11" s="41"/>
      <c r="B11" s="42"/>
      <c r="C11" s="45" t="s">
        <v>651</v>
      </c>
      <c r="D11" s="46">
        <v>1</v>
      </c>
      <c r="E11" s="47">
        <v>32</v>
      </c>
      <c r="F11" s="47">
        <v>32</v>
      </c>
      <c r="G11" s="48"/>
      <c r="H11" s="49"/>
    </row>
    <row r="12" s="1" customFormat="1" ht="16.5" customHeight="1" spans="1:8">
      <c r="A12" s="41"/>
      <c r="B12" s="42"/>
      <c r="C12" s="45" t="s">
        <v>1361</v>
      </c>
      <c r="D12" s="46"/>
      <c r="E12" s="48"/>
      <c r="F12" s="48"/>
      <c r="G12" s="48"/>
      <c r="H12" s="49"/>
    </row>
    <row r="13" s="1" customFormat="1" ht="16.5" customHeight="1" spans="1:8">
      <c r="A13" s="41"/>
      <c r="B13" s="42"/>
      <c r="C13" s="45" t="s">
        <v>1053</v>
      </c>
      <c r="D13" s="46">
        <v>2</v>
      </c>
      <c r="E13" s="47">
        <v>67</v>
      </c>
      <c r="F13" s="47">
        <v>67</v>
      </c>
      <c r="G13" s="48"/>
      <c r="H13" s="49"/>
    </row>
    <row r="14" s="1" customFormat="1" ht="16.5" customHeight="1" spans="1:8">
      <c r="A14" s="41"/>
      <c r="B14" s="42"/>
      <c r="C14" s="45" t="s">
        <v>1062</v>
      </c>
      <c r="D14" s="46">
        <v>2</v>
      </c>
      <c r="E14" s="47">
        <v>704.455</v>
      </c>
      <c r="F14" s="47">
        <v>704.455</v>
      </c>
      <c r="G14" s="48"/>
      <c r="H14" s="49"/>
    </row>
    <row r="15" s="1" customFormat="1" ht="24" customHeight="1" spans="1:8">
      <c r="A15" s="41"/>
      <c r="B15" s="50" t="s">
        <v>99</v>
      </c>
      <c r="C15" s="43" t="s">
        <v>1360</v>
      </c>
      <c r="D15" s="51">
        <f t="shared" ref="D15:F15" si="3">SUM(D16:D19)</f>
        <v>15</v>
      </c>
      <c r="E15" s="52">
        <f t="shared" si="3"/>
        <v>1561.84</v>
      </c>
      <c r="F15" s="52">
        <f t="shared" si="3"/>
        <v>1561.84</v>
      </c>
      <c r="G15" s="48"/>
      <c r="H15" s="49"/>
    </row>
    <row r="16" s="1" customFormat="1" ht="31" customHeight="1" spans="1:8">
      <c r="A16" s="41"/>
      <c r="B16" s="50"/>
      <c r="C16" s="45" t="s">
        <v>826</v>
      </c>
      <c r="D16" s="46">
        <v>5</v>
      </c>
      <c r="E16" s="47">
        <v>122</v>
      </c>
      <c r="F16" s="47">
        <v>122</v>
      </c>
      <c r="G16" s="48"/>
      <c r="H16" s="49"/>
    </row>
    <row r="17" s="1" customFormat="1" ht="16.5" customHeight="1" spans="1:8">
      <c r="A17" s="41"/>
      <c r="B17" s="50"/>
      <c r="C17" s="45" t="s">
        <v>100</v>
      </c>
      <c r="D17" s="46">
        <v>9</v>
      </c>
      <c r="E17" s="47">
        <v>1289.84</v>
      </c>
      <c r="F17" s="47">
        <v>1289.84</v>
      </c>
      <c r="G17" s="48"/>
      <c r="H17" s="49"/>
    </row>
    <row r="18" s="1" customFormat="1" ht="16.5" customHeight="1" spans="1:8">
      <c r="A18" s="41"/>
      <c r="B18" s="50"/>
      <c r="C18" s="45" t="s">
        <v>674</v>
      </c>
      <c r="D18" s="46">
        <v>1</v>
      </c>
      <c r="E18" s="47">
        <v>150</v>
      </c>
      <c r="F18" s="47">
        <v>150</v>
      </c>
      <c r="G18" s="48"/>
      <c r="H18" s="49"/>
    </row>
    <row r="19" s="1" customFormat="1" ht="16.5" customHeight="1" spans="1:8">
      <c r="A19" s="41"/>
      <c r="B19" s="53"/>
      <c r="C19" s="45" t="s">
        <v>1362</v>
      </c>
      <c r="D19" s="46"/>
      <c r="E19" s="48"/>
      <c r="F19" s="48"/>
      <c r="G19" s="48"/>
      <c r="H19" s="49"/>
    </row>
    <row r="20" s="1" customFormat="1" ht="22" customHeight="1" spans="1:8">
      <c r="A20" s="41"/>
      <c r="B20" s="50" t="s">
        <v>967</v>
      </c>
      <c r="C20" s="43" t="s">
        <v>1360</v>
      </c>
      <c r="D20" s="51">
        <f t="shared" ref="D20:F20" si="4">SUM(D21:D22)</f>
        <v>3</v>
      </c>
      <c r="E20" s="52">
        <f t="shared" si="4"/>
        <v>143.2</v>
      </c>
      <c r="F20" s="52">
        <f t="shared" si="4"/>
        <v>143.2</v>
      </c>
      <c r="G20" s="48"/>
      <c r="H20" s="49"/>
    </row>
    <row r="21" s="1" customFormat="1" ht="16.5" customHeight="1" spans="1:8">
      <c r="A21" s="41"/>
      <c r="B21" s="50"/>
      <c r="C21" s="45" t="s">
        <v>1363</v>
      </c>
      <c r="D21" s="46"/>
      <c r="E21" s="48"/>
      <c r="F21" s="48"/>
      <c r="G21" s="48"/>
      <c r="H21" s="49"/>
    </row>
    <row r="22" s="1" customFormat="1" ht="16.5" customHeight="1" spans="1:8">
      <c r="A22" s="41"/>
      <c r="B22" s="53"/>
      <c r="C22" s="45" t="s">
        <v>968</v>
      </c>
      <c r="D22" s="46">
        <v>3</v>
      </c>
      <c r="E22" s="48">
        <v>143.2</v>
      </c>
      <c r="F22" s="48">
        <v>143.2</v>
      </c>
      <c r="G22" s="48"/>
      <c r="H22" s="49"/>
    </row>
    <row r="23" s="1" customFormat="1" ht="16.5" customHeight="1" spans="1:8">
      <c r="A23" s="41"/>
      <c r="B23" s="50" t="s">
        <v>645</v>
      </c>
      <c r="C23" s="43" t="s">
        <v>1360</v>
      </c>
      <c r="D23" s="51">
        <f t="shared" ref="D23:F23" si="5">SUM(D24:D27)</f>
        <v>1</v>
      </c>
      <c r="E23" s="52">
        <f t="shared" si="5"/>
        <v>286.04</v>
      </c>
      <c r="F23" s="52">
        <f t="shared" si="5"/>
        <v>286.04</v>
      </c>
      <c r="G23" s="48"/>
      <c r="H23" s="49"/>
    </row>
    <row r="24" s="1" customFormat="1" ht="16.5" customHeight="1" spans="1:8">
      <c r="A24" s="41"/>
      <c r="B24" s="50"/>
      <c r="C24" s="45" t="s">
        <v>1364</v>
      </c>
      <c r="D24" s="46"/>
      <c r="E24" s="48"/>
      <c r="F24" s="48"/>
      <c r="G24" s="48"/>
      <c r="H24" s="49"/>
    </row>
    <row r="25" s="1" customFormat="1" ht="16.5" customHeight="1" spans="1:8">
      <c r="A25" s="41"/>
      <c r="B25" s="50"/>
      <c r="C25" s="45" t="s">
        <v>1365</v>
      </c>
      <c r="D25" s="46"/>
      <c r="E25" s="48"/>
      <c r="F25" s="48"/>
      <c r="G25" s="48"/>
      <c r="H25" s="49"/>
    </row>
    <row r="26" s="1" customFormat="1" ht="16.5" customHeight="1" spans="1:8">
      <c r="A26" s="41"/>
      <c r="B26" s="50"/>
      <c r="C26" s="45" t="s">
        <v>646</v>
      </c>
      <c r="D26" s="46">
        <v>1</v>
      </c>
      <c r="E26" s="47">
        <v>286.04</v>
      </c>
      <c r="F26" s="47">
        <v>286.04</v>
      </c>
      <c r="G26" s="48"/>
      <c r="H26" s="49"/>
    </row>
    <row r="27" s="1" customFormat="1" ht="16.5" customHeight="1" spans="1:8">
      <c r="A27" s="41"/>
      <c r="B27" s="53"/>
      <c r="C27" s="45" t="s">
        <v>1366</v>
      </c>
      <c r="D27" s="46"/>
      <c r="E27" s="48"/>
      <c r="F27" s="48"/>
      <c r="G27" s="48"/>
      <c r="H27" s="49"/>
    </row>
    <row r="28" s="1" customFormat="1" ht="17" customHeight="1" spans="1:8">
      <c r="A28" s="41"/>
      <c r="B28" s="42" t="s">
        <v>1111</v>
      </c>
      <c r="C28" s="43" t="s">
        <v>1360</v>
      </c>
      <c r="D28" s="51">
        <f t="shared" ref="D28:F28" si="6">SUM(D29:D33)</f>
        <v>2</v>
      </c>
      <c r="E28" s="52">
        <f t="shared" si="6"/>
        <v>270</v>
      </c>
      <c r="F28" s="52">
        <f t="shared" si="6"/>
        <v>270</v>
      </c>
      <c r="G28" s="54"/>
      <c r="H28" s="49"/>
    </row>
    <row r="29" s="1" customFormat="1" ht="16.5" customHeight="1" spans="1:8">
      <c r="A29" s="41"/>
      <c r="B29" s="42"/>
      <c r="C29" s="45" t="s">
        <v>1112</v>
      </c>
      <c r="D29" s="46">
        <v>1</v>
      </c>
      <c r="E29" s="47">
        <v>220</v>
      </c>
      <c r="F29" s="47">
        <v>220</v>
      </c>
      <c r="G29" s="48"/>
      <c r="H29" s="49"/>
    </row>
    <row r="30" s="1" customFormat="1" ht="16.5" customHeight="1" spans="1:8">
      <c r="A30" s="41"/>
      <c r="B30" s="42"/>
      <c r="C30" s="45" t="s">
        <v>1367</v>
      </c>
      <c r="D30" s="46"/>
      <c r="E30" s="48"/>
      <c r="F30" s="48"/>
      <c r="G30" s="48"/>
      <c r="H30" s="49"/>
    </row>
    <row r="31" s="1" customFormat="1" ht="16.5" customHeight="1" spans="1:8">
      <c r="A31" s="41"/>
      <c r="B31" s="42"/>
      <c r="C31" s="45" t="s">
        <v>1368</v>
      </c>
      <c r="D31" s="46"/>
      <c r="E31" s="48"/>
      <c r="F31" s="48"/>
      <c r="G31" s="48"/>
      <c r="H31" s="49"/>
    </row>
    <row r="32" s="1" customFormat="1" ht="16.5" customHeight="1" spans="1:8">
      <c r="A32" s="41"/>
      <c r="B32" s="42"/>
      <c r="C32" s="45" t="s">
        <v>1369</v>
      </c>
      <c r="D32" s="46"/>
      <c r="E32" s="48"/>
      <c r="F32" s="48"/>
      <c r="G32" s="48"/>
      <c r="H32" s="49"/>
    </row>
    <row r="33" s="1" customFormat="1" ht="16.5" customHeight="1" spans="1:8">
      <c r="A33" s="41"/>
      <c r="B33" s="42"/>
      <c r="C33" s="55" t="s">
        <v>144</v>
      </c>
      <c r="D33" s="46">
        <v>1</v>
      </c>
      <c r="E33" s="47">
        <v>50</v>
      </c>
      <c r="F33" s="47">
        <v>50</v>
      </c>
      <c r="G33" s="48"/>
      <c r="H33" s="49"/>
    </row>
    <row r="34" s="1" customFormat="1" ht="16.5" customHeight="1" spans="1:8">
      <c r="A34" s="41"/>
      <c r="B34" s="42" t="s">
        <v>1370</v>
      </c>
      <c r="C34" s="45" t="s">
        <v>1371</v>
      </c>
      <c r="D34" s="46"/>
      <c r="E34" s="48"/>
      <c r="F34" s="48"/>
      <c r="G34" s="48"/>
      <c r="H34" s="49"/>
    </row>
    <row r="35" s="1" customFormat="1" ht="16.5" customHeight="1" spans="1:8">
      <c r="A35" s="41"/>
      <c r="B35" s="42"/>
      <c r="C35" s="45" t="s">
        <v>1372</v>
      </c>
      <c r="D35" s="46"/>
      <c r="E35" s="48"/>
      <c r="F35" s="48"/>
      <c r="G35" s="48"/>
      <c r="H35" s="49"/>
    </row>
    <row r="36" s="1" customFormat="1" ht="16.5" customHeight="1" spans="1:8">
      <c r="A36" s="41"/>
      <c r="B36" s="42"/>
      <c r="C36" s="45" t="s">
        <v>1373</v>
      </c>
      <c r="D36" s="46"/>
      <c r="E36" s="48"/>
      <c r="F36" s="48"/>
      <c r="G36" s="48"/>
      <c r="H36" s="49"/>
    </row>
    <row r="37" s="1" customFormat="1" ht="16.5" customHeight="1" spans="1:8">
      <c r="A37" s="41"/>
      <c r="B37" s="42"/>
      <c r="C37" s="45" t="s">
        <v>1374</v>
      </c>
      <c r="D37" s="46"/>
      <c r="E37" s="48"/>
      <c r="F37" s="48"/>
      <c r="G37" s="48"/>
      <c r="H37" s="49"/>
    </row>
    <row r="38" s="1" customFormat="1" ht="16.5" customHeight="1" spans="1:8">
      <c r="A38" s="56"/>
      <c r="B38" s="42"/>
      <c r="C38" s="45" t="s">
        <v>1375</v>
      </c>
      <c r="D38" s="46"/>
      <c r="E38" s="48"/>
      <c r="F38" s="48"/>
      <c r="G38" s="48"/>
      <c r="H38" s="49"/>
    </row>
    <row r="39" s="1" customFormat="1" ht="18" customHeight="1" spans="1:8">
      <c r="A39" s="35" t="s">
        <v>1146</v>
      </c>
      <c r="B39" s="57" t="s">
        <v>1359</v>
      </c>
      <c r="C39" s="57"/>
      <c r="D39" s="58">
        <f t="shared" ref="D39:F39" si="7">D40+D43+D47+D50+D54</f>
        <v>2</v>
      </c>
      <c r="E39" s="59">
        <f t="shared" si="7"/>
        <v>117.54</v>
      </c>
      <c r="F39" s="59">
        <f t="shared" si="7"/>
        <v>117.54</v>
      </c>
      <c r="G39" s="60"/>
      <c r="H39" s="61"/>
    </row>
    <row r="40" s="1" customFormat="1" ht="19" customHeight="1" spans="1:8">
      <c r="A40" s="41"/>
      <c r="B40" s="62" t="s">
        <v>1147</v>
      </c>
      <c r="C40" s="43" t="s">
        <v>1360</v>
      </c>
      <c r="D40" s="58">
        <f t="shared" ref="D40:F40" si="8">SUM(D41:D42)</f>
        <v>1</v>
      </c>
      <c r="E40" s="59">
        <f t="shared" si="8"/>
        <v>77.54</v>
      </c>
      <c r="F40" s="59">
        <f t="shared" si="8"/>
        <v>77.54</v>
      </c>
      <c r="G40" s="63"/>
      <c r="H40" s="61"/>
    </row>
    <row r="41" s="1" customFormat="1" ht="18" customHeight="1" spans="1:8">
      <c r="A41" s="41"/>
      <c r="B41" s="62"/>
      <c r="C41" s="64" t="s">
        <v>1148</v>
      </c>
      <c r="D41" s="65">
        <v>1</v>
      </c>
      <c r="E41" s="47">
        <v>77.54</v>
      </c>
      <c r="F41" s="47">
        <v>77.54</v>
      </c>
      <c r="G41" s="63"/>
      <c r="H41" s="61"/>
    </row>
    <row r="42" s="1" customFormat="1" ht="18" customHeight="1" spans="1:8">
      <c r="A42" s="41"/>
      <c r="B42" s="62"/>
      <c r="C42" s="64" t="s">
        <v>1376</v>
      </c>
      <c r="D42" s="65"/>
      <c r="E42" s="63"/>
      <c r="F42" s="63"/>
      <c r="G42" s="63"/>
      <c r="H42" s="61"/>
    </row>
    <row r="43" s="1" customFormat="1" ht="16" customHeight="1" spans="1:8">
      <c r="A43" s="41"/>
      <c r="B43" s="62" t="s">
        <v>1173</v>
      </c>
      <c r="C43" s="43" t="s">
        <v>1360</v>
      </c>
      <c r="D43" s="58">
        <f t="shared" ref="D43:F43" si="9">SUM(D44:D46)</f>
        <v>1</v>
      </c>
      <c r="E43" s="59">
        <f t="shared" si="9"/>
        <v>40</v>
      </c>
      <c r="F43" s="59">
        <f t="shared" si="9"/>
        <v>40</v>
      </c>
      <c r="G43" s="63"/>
      <c r="H43" s="61"/>
    </row>
    <row r="44" s="1" customFormat="1" ht="30" customHeight="1" spans="1:8">
      <c r="A44" s="41"/>
      <c r="B44" s="62"/>
      <c r="C44" s="64" t="s">
        <v>1377</v>
      </c>
      <c r="D44" s="65"/>
      <c r="E44" s="63"/>
      <c r="F44" s="63"/>
      <c r="G44" s="63"/>
      <c r="H44" s="61"/>
    </row>
    <row r="45" s="1" customFormat="1" ht="18" customHeight="1" spans="1:8">
      <c r="A45" s="41"/>
      <c r="B45" s="62"/>
      <c r="C45" s="64" t="s">
        <v>1174</v>
      </c>
      <c r="D45" s="65">
        <v>1</v>
      </c>
      <c r="E45" s="47">
        <v>40</v>
      </c>
      <c r="F45" s="47">
        <v>40</v>
      </c>
      <c r="G45" s="63"/>
      <c r="H45" s="61"/>
    </row>
    <row r="46" s="1" customFormat="1" ht="18" customHeight="1" spans="1:8">
      <c r="A46" s="41"/>
      <c r="B46" s="62"/>
      <c r="C46" s="64" t="s">
        <v>1378</v>
      </c>
      <c r="D46" s="65"/>
      <c r="E46" s="63"/>
      <c r="F46" s="63"/>
      <c r="G46" s="63"/>
      <c r="H46" s="61"/>
    </row>
    <row r="47" s="1" customFormat="1" ht="18" customHeight="1" spans="1:8">
      <c r="A47" s="41"/>
      <c r="B47" s="62" t="s">
        <v>1379</v>
      </c>
      <c r="C47" s="43" t="s">
        <v>1360</v>
      </c>
      <c r="D47" s="65">
        <f t="shared" ref="D47:F47" si="10">SUM(D48:D49)</f>
        <v>0</v>
      </c>
      <c r="E47" s="66">
        <f t="shared" si="10"/>
        <v>0</v>
      </c>
      <c r="F47" s="66">
        <f t="shared" si="10"/>
        <v>0</v>
      </c>
      <c r="G47" s="63"/>
      <c r="H47" s="61"/>
    </row>
    <row r="48" s="1" customFormat="1" ht="18" customHeight="1" spans="1:8">
      <c r="A48" s="41"/>
      <c r="B48" s="62"/>
      <c r="C48" s="64" t="s">
        <v>1380</v>
      </c>
      <c r="D48" s="65"/>
      <c r="E48" s="63"/>
      <c r="F48" s="63"/>
      <c r="G48" s="63"/>
      <c r="H48" s="61"/>
    </row>
    <row r="49" s="1" customFormat="1" ht="18" customHeight="1" spans="1:8">
      <c r="A49" s="41"/>
      <c r="B49" s="62"/>
      <c r="C49" s="67" t="s">
        <v>1381</v>
      </c>
      <c r="D49" s="65"/>
      <c r="E49" s="63"/>
      <c r="F49" s="63"/>
      <c r="G49" s="63"/>
      <c r="H49" s="61"/>
    </row>
    <row r="50" s="1" customFormat="1" ht="23" customHeight="1" spans="1:8">
      <c r="A50" s="41"/>
      <c r="B50" s="62" t="s">
        <v>1382</v>
      </c>
      <c r="C50" s="43" t="s">
        <v>1360</v>
      </c>
      <c r="D50" s="65">
        <f t="shared" ref="D50:F50" si="11">SUM(D51:D53)</f>
        <v>0</v>
      </c>
      <c r="E50" s="66">
        <f t="shared" si="11"/>
        <v>0</v>
      </c>
      <c r="F50" s="66">
        <f t="shared" si="11"/>
        <v>0</v>
      </c>
      <c r="G50" s="63"/>
      <c r="H50" s="61"/>
    </row>
    <row r="51" s="1" customFormat="1" ht="18" customHeight="1" spans="1:8">
      <c r="A51" s="41"/>
      <c r="B51" s="62"/>
      <c r="C51" s="67" t="s">
        <v>1383</v>
      </c>
      <c r="D51" s="65"/>
      <c r="E51" s="63"/>
      <c r="F51" s="63"/>
      <c r="G51" s="63"/>
      <c r="H51" s="61"/>
    </row>
    <row r="52" s="1" customFormat="1" ht="18" customHeight="1" spans="1:8">
      <c r="A52" s="41"/>
      <c r="B52" s="62"/>
      <c r="C52" s="67" t="s">
        <v>1384</v>
      </c>
      <c r="D52" s="65"/>
      <c r="E52" s="63"/>
      <c r="F52" s="63"/>
      <c r="G52" s="63"/>
      <c r="H52" s="61"/>
    </row>
    <row r="53" s="1" customFormat="1" ht="18" customHeight="1" spans="1:8">
      <c r="A53" s="41"/>
      <c r="B53" s="62"/>
      <c r="C53" s="67" t="s">
        <v>1385</v>
      </c>
      <c r="D53" s="65"/>
      <c r="E53" s="63"/>
      <c r="F53" s="63"/>
      <c r="G53" s="63"/>
      <c r="H53" s="61"/>
    </row>
    <row r="54" s="1" customFormat="1" ht="18" customHeight="1" spans="1:8">
      <c r="A54" s="41"/>
      <c r="B54" s="68" t="s">
        <v>1386</v>
      </c>
      <c r="C54" s="43" t="s">
        <v>1360</v>
      </c>
      <c r="D54" s="65">
        <f t="shared" ref="D54:F54" si="12">SUM(D55)</f>
        <v>0</v>
      </c>
      <c r="E54" s="66">
        <f t="shared" si="12"/>
        <v>0</v>
      </c>
      <c r="F54" s="66">
        <f t="shared" si="12"/>
        <v>0</v>
      </c>
      <c r="G54" s="63"/>
      <c r="H54" s="61"/>
    </row>
    <row r="55" s="1" customFormat="1" ht="18" customHeight="1" spans="1:8">
      <c r="A55" s="56"/>
      <c r="B55" s="68"/>
      <c r="C55" s="69" t="s">
        <v>1386</v>
      </c>
      <c r="D55" s="65"/>
      <c r="E55" s="63"/>
      <c r="F55" s="63"/>
      <c r="G55" s="63"/>
      <c r="H55" s="61"/>
    </row>
    <row r="56" s="1" customFormat="1" ht="18" customHeight="1" spans="1:8">
      <c r="A56" s="68" t="s">
        <v>106</v>
      </c>
      <c r="B56" s="43" t="s">
        <v>1359</v>
      </c>
      <c r="C56" s="43"/>
      <c r="D56" s="70">
        <f t="shared" ref="D56:F56" si="13">D57+D66+D71+D79</f>
        <v>197</v>
      </c>
      <c r="E56" s="60">
        <f t="shared" si="13"/>
        <v>8161.2</v>
      </c>
      <c r="F56" s="60">
        <f t="shared" si="13"/>
        <v>7840.4</v>
      </c>
      <c r="G56" s="60">
        <v>320.8</v>
      </c>
      <c r="H56" s="61"/>
    </row>
    <row r="57" s="1" customFormat="1" ht="23" customHeight="1" spans="1:8">
      <c r="A57" s="68"/>
      <c r="B57" s="35" t="s">
        <v>107</v>
      </c>
      <c r="C57" s="71" t="s">
        <v>1360</v>
      </c>
      <c r="D57" s="58">
        <f t="shared" ref="D57:F57" si="14">SUM(D58:D65)</f>
        <v>197</v>
      </c>
      <c r="E57" s="59">
        <f t="shared" si="14"/>
        <v>8161.2</v>
      </c>
      <c r="F57" s="59">
        <f t="shared" si="14"/>
        <v>7840.4</v>
      </c>
      <c r="G57" s="63">
        <v>320.8</v>
      </c>
      <c r="H57" s="61"/>
    </row>
    <row r="58" s="1" customFormat="1" ht="36" customHeight="1" spans="1:8">
      <c r="A58" s="68"/>
      <c r="B58" s="41"/>
      <c r="C58" s="64" t="s">
        <v>108</v>
      </c>
      <c r="D58" s="72">
        <v>74</v>
      </c>
      <c r="E58" s="73">
        <v>3702.62</v>
      </c>
      <c r="F58" s="73">
        <v>3702.62</v>
      </c>
      <c r="G58" s="74"/>
      <c r="H58" s="75"/>
    </row>
    <row r="59" s="1" customFormat="1" ht="32" customHeight="1" spans="1:8">
      <c r="A59" s="68"/>
      <c r="B59" s="41"/>
      <c r="C59" s="64" t="s">
        <v>159</v>
      </c>
      <c r="D59" s="65">
        <v>20</v>
      </c>
      <c r="E59" s="47">
        <v>748.13</v>
      </c>
      <c r="F59" s="47">
        <v>748.13</v>
      </c>
      <c r="G59" s="63"/>
      <c r="H59" s="61"/>
    </row>
    <row r="60" s="1" customFormat="1" ht="29" customHeight="1" spans="1:8">
      <c r="A60" s="68"/>
      <c r="B60" s="41"/>
      <c r="C60" s="64" t="s">
        <v>451</v>
      </c>
      <c r="D60" s="65">
        <v>52</v>
      </c>
      <c r="E60" s="47">
        <v>1667.93</v>
      </c>
      <c r="F60" s="47">
        <v>1347.13</v>
      </c>
      <c r="G60" s="63">
        <v>320.8</v>
      </c>
      <c r="H60" s="61"/>
    </row>
    <row r="61" s="1" customFormat="1" ht="53" customHeight="1" spans="1:8">
      <c r="A61" s="68"/>
      <c r="B61" s="41"/>
      <c r="C61" s="64" t="s">
        <v>1301</v>
      </c>
      <c r="D61" s="65">
        <v>1</v>
      </c>
      <c r="E61" s="47">
        <v>15.8</v>
      </c>
      <c r="F61" s="47">
        <v>15.8</v>
      </c>
      <c r="G61" s="63"/>
      <c r="H61" s="61"/>
    </row>
    <row r="62" s="1" customFormat="1" ht="48" customHeight="1" spans="1:8">
      <c r="A62" s="68"/>
      <c r="B62" s="41"/>
      <c r="C62" s="64" t="s">
        <v>1387</v>
      </c>
      <c r="D62" s="65"/>
      <c r="E62" s="63"/>
      <c r="F62" s="63"/>
      <c r="G62" s="63"/>
      <c r="H62" s="61"/>
    </row>
    <row r="63" s="1" customFormat="1" ht="75" customHeight="1" spans="1:8">
      <c r="A63" s="68"/>
      <c r="B63" s="41"/>
      <c r="C63" s="67" t="s">
        <v>1388</v>
      </c>
      <c r="D63" s="65"/>
      <c r="E63" s="63"/>
      <c r="F63" s="63"/>
      <c r="G63" s="63"/>
      <c r="H63" s="61"/>
    </row>
    <row r="64" s="1" customFormat="1" ht="37" customHeight="1" spans="1:8">
      <c r="A64" s="68"/>
      <c r="B64" s="41"/>
      <c r="C64" s="67" t="s">
        <v>1389</v>
      </c>
      <c r="D64" s="65"/>
      <c r="E64" s="63"/>
      <c r="F64" s="63"/>
      <c r="G64" s="63"/>
      <c r="H64" s="61"/>
    </row>
    <row r="65" s="1" customFormat="1" ht="18" customHeight="1" spans="1:8">
      <c r="A65" s="68"/>
      <c r="B65" s="56"/>
      <c r="C65" s="67" t="s">
        <v>144</v>
      </c>
      <c r="D65" s="65">
        <v>50</v>
      </c>
      <c r="E65" s="47">
        <v>2026.72</v>
      </c>
      <c r="F65" s="47">
        <v>2026.72</v>
      </c>
      <c r="G65" s="63"/>
      <c r="H65" s="61"/>
    </row>
    <row r="66" s="1" customFormat="1" ht="22" customHeight="1" spans="1:8">
      <c r="A66" s="68" t="s">
        <v>106</v>
      </c>
      <c r="B66" s="62" t="s">
        <v>1390</v>
      </c>
      <c r="C66" s="43" t="s">
        <v>1360</v>
      </c>
      <c r="D66" s="65">
        <f t="shared" ref="D66:F66" si="15">SUM(D67:D70)</f>
        <v>0</v>
      </c>
      <c r="E66" s="66">
        <f t="shared" si="15"/>
        <v>0</v>
      </c>
      <c r="F66" s="66">
        <f t="shared" si="15"/>
        <v>0</v>
      </c>
      <c r="G66" s="66"/>
      <c r="H66" s="76"/>
    </row>
    <row r="67" s="1" customFormat="1" ht="36" customHeight="1" spans="1:8">
      <c r="A67" s="68"/>
      <c r="B67" s="62"/>
      <c r="C67" s="64" t="s">
        <v>1391</v>
      </c>
      <c r="D67" s="65"/>
      <c r="E67" s="66"/>
      <c r="F67" s="66"/>
      <c r="G67" s="66"/>
      <c r="H67" s="76"/>
    </row>
    <row r="68" s="1" customFormat="1" ht="22" customHeight="1" spans="1:8">
      <c r="A68" s="68"/>
      <c r="B68" s="62"/>
      <c r="C68" s="64" t="s">
        <v>1392</v>
      </c>
      <c r="D68" s="65"/>
      <c r="E68" s="66"/>
      <c r="F68" s="66"/>
      <c r="G68" s="66"/>
      <c r="H68" s="76"/>
    </row>
    <row r="69" s="1" customFormat="1" ht="22" customHeight="1" spans="1:8">
      <c r="A69" s="68"/>
      <c r="B69" s="62"/>
      <c r="C69" s="64" t="s">
        <v>1393</v>
      </c>
      <c r="D69" s="65"/>
      <c r="E69" s="66"/>
      <c r="F69" s="66"/>
      <c r="G69" s="66"/>
      <c r="H69" s="76"/>
    </row>
    <row r="70" s="1" customFormat="1" ht="22" customHeight="1" spans="1:8">
      <c r="A70" s="68"/>
      <c r="B70" s="62"/>
      <c r="C70" s="64" t="s">
        <v>1394</v>
      </c>
      <c r="D70" s="65"/>
      <c r="E70" s="66"/>
      <c r="F70" s="66"/>
      <c r="G70" s="66"/>
      <c r="H70" s="76"/>
    </row>
    <row r="71" s="1" customFormat="1" ht="22" customHeight="1" spans="1:8">
      <c r="A71" s="68"/>
      <c r="B71" s="41" t="s">
        <v>1395</v>
      </c>
      <c r="C71" s="71" t="s">
        <v>1360</v>
      </c>
      <c r="D71" s="65">
        <f t="shared" ref="D71:F71" si="16">SUM(D72:D78)</f>
        <v>0</v>
      </c>
      <c r="E71" s="66">
        <f t="shared" si="16"/>
        <v>0</v>
      </c>
      <c r="F71" s="66">
        <f t="shared" si="16"/>
        <v>0</v>
      </c>
      <c r="G71" s="66"/>
      <c r="H71" s="76"/>
    </row>
    <row r="72" s="1" customFormat="1" ht="22" customHeight="1" spans="1:8">
      <c r="A72" s="68"/>
      <c r="B72" s="41"/>
      <c r="C72" s="69" t="s">
        <v>1396</v>
      </c>
      <c r="D72" s="65"/>
      <c r="E72" s="66"/>
      <c r="F72" s="66"/>
      <c r="G72" s="66"/>
      <c r="H72" s="76"/>
    </row>
    <row r="73" s="1" customFormat="1" ht="22" customHeight="1" spans="1:8">
      <c r="A73" s="68"/>
      <c r="B73" s="41"/>
      <c r="C73" s="69"/>
      <c r="D73" s="65"/>
      <c r="E73" s="66"/>
      <c r="F73" s="66"/>
      <c r="G73" s="66"/>
      <c r="H73" s="76"/>
    </row>
    <row r="74" s="1" customFormat="1" ht="22" customHeight="1" spans="1:8">
      <c r="A74" s="68"/>
      <c r="B74" s="41"/>
      <c r="C74" s="64" t="s">
        <v>1397</v>
      </c>
      <c r="D74" s="65"/>
      <c r="E74" s="66"/>
      <c r="F74" s="66"/>
      <c r="G74" s="66"/>
      <c r="H74" s="76"/>
    </row>
    <row r="75" s="1" customFormat="1" ht="40.5" spans="1:8">
      <c r="A75" s="68"/>
      <c r="B75" s="41"/>
      <c r="C75" s="64" t="s">
        <v>1398</v>
      </c>
      <c r="D75" s="65"/>
      <c r="E75" s="66"/>
      <c r="F75" s="66"/>
      <c r="G75" s="66"/>
      <c r="H75" s="76"/>
    </row>
    <row r="76" s="1" customFormat="1" ht="22" customHeight="1" spans="1:8">
      <c r="A76" s="68"/>
      <c r="B76" s="41"/>
      <c r="C76" s="64" t="s">
        <v>1399</v>
      </c>
      <c r="D76" s="65"/>
      <c r="E76" s="66"/>
      <c r="F76" s="66"/>
      <c r="G76" s="66"/>
      <c r="H76" s="76"/>
    </row>
    <row r="77" s="1" customFormat="1" ht="27" spans="1:8">
      <c r="A77" s="68"/>
      <c r="B77" s="41"/>
      <c r="C77" s="64" t="s">
        <v>1400</v>
      </c>
      <c r="D77" s="65"/>
      <c r="E77" s="66"/>
      <c r="F77" s="66"/>
      <c r="G77" s="66"/>
      <c r="H77" s="76"/>
    </row>
    <row r="78" s="1" customFormat="1" ht="54" spans="1:8">
      <c r="A78" s="68"/>
      <c r="B78" s="41"/>
      <c r="C78" s="77" t="s">
        <v>1401</v>
      </c>
      <c r="D78" s="65"/>
      <c r="E78" s="66"/>
      <c r="F78" s="66"/>
      <c r="G78" s="66"/>
      <c r="H78" s="76"/>
    </row>
    <row r="79" s="1" customFormat="1" ht="40.5" spans="1:8">
      <c r="A79" s="68"/>
      <c r="B79" s="62" t="s">
        <v>1402</v>
      </c>
      <c r="C79" s="77" t="s">
        <v>1402</v>
      </c>
      <c r="D79" s="65"/>
      <c r="E79" s="66"/>
      <c r="F79" s="66"/>
      <c r="G79" s="66"/>
      <c r="H79" s="76"/>
    </row>
    <row r="80" s="1" customFormat="1" ht="25" customHeight="1" spans="1:8">
      <c r="A80" s="68" t="s">
        <v>1094</v>
      </c>
      <c r="B80" s="43" t="s">
        <v>1359</v>
      </c>
      <c r="C80" s="43"/>
      <c r="D80" s="78">
        <f t="shared" ref="D80:F80" si="17">SUM(D81:D83)</f>
        <v>3</v>
      </c>
      <c r="E80" s="79">
        <f t="shared" si="17"/>
        <v>356</v>
      </c>
      <c r="F80" s="79">
        <f t="shared" si="17"/>
        <v>356</v>
      </c>
      <c r="G80" s="59"/>
      <c r="H80" s="76"/>
    </row>
    <row r="81" s="1" customFormat="1" ht="22" customHeight="1" spans="1:8">
      <c r="A81" s="68"/>
      <c r="B81" s="68" t="s">
        <v>1094</v>
      </c>
      <c r="C81" s="64" t="s">
        <v>1403</v>
      </c>
      <c r="D81" s="65"/>
      <c r="E81" s="66"/>
      <c r="F81" s="66"/>
      <c r="G81" s="66"/>
      <c r="H81" s="76"/>
    </row>
    <row r="82" s="1" customFormat="1" ht="34" customHeight="1" spans="1:8">
      <c r="A82" s="68"/>
      <c r="B82" s="68"/>
      <c r="C82" s="64" t="s">
        <v>1404</v>
      </c>
      <c r="D82" s="65">
        <v>3</v>
      </c>
      <c r="E82" s="66">
        <v>356</v>
      </c>
      <c r="F82" s="66">
        <v>356</v>
      </c>
      <c r="G82" s="66"/>
      <c r="H82" s="76"/>
    </row>
    <row r="83" s="1" customFormat="1" ht="34" customHeight="1" spans="1:8">
      <c r="A83" s="68"/>
      <c r="B83" s="68"/>
      <c r="C83" s="67" t="s">
        <v>1405</v>
      </c>
      <c r="D83" s="65"/>
      <c r="E83" s="66"/>
      <c r="F83" s="66"/>
      <c r="G83" s="66"/>
      <c r="H83" s="76"/>
    </row>
    <row r="84" s="1" customFormat="1" ht="22" customHeight="1" spans="1:8">
      <c r="A84" s="68" t="s">
        <v>1114</v>
      </c>
      <c r="B84" s="43" t="s">
        <v>1359</v>
      </c>
      <c r="C84" s="43"/>
      <c r="D84" s="58">
        <f t="shared" ref="D84:F84" si="18">D85+D87+D91+D98</f>
        <v>1</v>
      </c>
      <c r="E84" s="59">
        <f t="shared" si="18"/>
        <v>150</v>
      </c>
      <c r="F84" s="59">
        <f t="shared" si="18"/>
        <v>150</v>
      </c>
      <c r="G84" s="59"/>
      <c r="H84" s="76"/>
    </row>
    <row r="85" s="1" customFormat="1" ht="22" customHeight="1" spans="1:8">
      <c r="A85" s="68"/>
      <c r="B85" s="62" t="s">
        <v>1406</v>
      </c>
      <c r="C85" s="43" t="s">
        <v>1360</v>
      </c>
      <c r="D85" s="65">
        <f t="shared" ref="D85:F85" si="19">SUM(D86)</f>
        <v>0</v>
      </c>
      <c r="E85" s="66">
        <f t="shared" si="19"/>
        <v>0</v>
      </c>
      <c r="F85" s="66">
        <f t="shared" si="19"/>
        <v>0</v>
      </c>
      <c r="G85" s="66"/>
      <c r="H85" s="76"/>
    </row>
    <row r="86" s="1" customFormat="1" ht="36" customHeight="1" spans="1:8">
      <c r="A86" s="68"/>
      <c r="B86" s="62"/>
      <c r="C86" s="80" t="s">
        <v>1407</v>
      </c>
      <c r="D86" s="65"/>
      <c r="E86" s="66"/>
      <c r="F86" s="66"/>
      <c r="G86" s="66"/>
      <c r="H86" s="76"/>
    </row>
    <row r="87" s="1" customFormat="1" spans="1:8">
      <c r="A87" s="68"/>
      <c r="B87" s="62" t="s">
        <v>1115</v>
      </c>
      <c r="C87" s="43" t="s">
        <v>1360</v>
      </c>
      <c r="D87" s="58">
        <f t="shared" ref="D87:F87" si="20">SUM(D88:D90)</f>
        <v>1</v>
      </c>
      <c r="E87" s="59">
        <f t="shared" si="20"/>
        <v>150</v>
      </c>
      <c r="F87" s="59">
        <f t="shared" si="20"/>
        <v>150</v>
      </c>
      <c r="G87" s="66"/>
      <c r="H87" s="76"/>
    </row>
    <row r="88" s="1" customFormat="1" ht="27" spans="1:8">
      <c r="A88" s="68"/>
      <c r="B88" s="62"/>
      <c r="C88" s="64" t="s">
        <v>1116</v>
      </c>
      <c r="D88" s="65">
        <v>1</v>
      </c>
      <c r="E88" s="81">
        <v>150</v>
      </c>
      <c r="F88" s="81">
        <v>150</v>
      </c>
      <c r="G88" s="66"/>
      <c r="H88" s="76"/>
    </row>
    <row r="89" s="1" customFormat="1" ht="27" spans="1:8">
      <c r="A89" s="68"/>
      <c r="B89" s="62"/>
      <c r="C89" s="64" t="s">
        <v>1408</v>
      </c>
      <c r="D89" s="65"/>
      <c r="E89" s="66"/>
      <c r="F89" s="66"/>
      <c r="G89" s="66"/>
      <c r="H89" s="76"/>
    </row>
    <row r="90" s="1" customFormat="1" ht="22" customHeight="1" spans="1:8">
      <c r="A90" s="68"/>
      <c r="B90" s="62"/>
      <c r="C90" s="64" t="s">
        <v>1409</v>
      </c>
      <c r="D90" s="65"/>
      <c r="E90" s="66"/>
      <c r="F90" s="66"/>
      <c r="G90" s="66"/>
      <c r="H90" s="76"/>
    </row>
    <row r="91" s="1" customFormat="1" ht="22" customHeight="1" spans="1:8">
      <c r="A91" s="68" t="s">
        <v>1114</v>
      </c>
      <c r="B91" s="62" t="s">
        <v>1410</v>
      </c>
      <c r="C91" s="43" t="s">
        <v>1360</v>
      </c>
      <c r="D91" s="65"/>
      <c r="E91" s="66"/>
      <c r="F91" s="66"/>
      <c r="G91" s="66"/>
      <c r="H91" s="76"/>
    </row>
    <row r="92" s="1" customFormat="1" ht="27" spans="1:8">
      <c r="A92" s="68"/>
      <c r="B92" s="62"/>
      <c r="C92" s="64" t="s">
        <v>1411</v>
      </c>
      <c r="D92" s="65"/>
      <c r="E92" s="66"/>
      <c r="F92" s="66"/>
      <c r="G92" s="66"/>
      <c r="H92" s="76"/>
    </row>
    <row r="93" s="1" customFormat="1" ht="22" customHeight="1" spans="1:8">
      <c r="A93" s="68"/>
      <c r="B93" s="62"/>
      <c r="C93" s="64" t="s">
        <v>1412</v>
      </c>
      <c r="D93" s="65"/>
      <c r="E93" s="66"/>
      <c r="F93" s="66"/>
      <c r="G93" s="66"/>
      <c r="H93" s="76"/>
    </row>
    <row r="94" s="1" customFormat="1" ht="22" customHeight="1" spans="1:8">
      <c r="A94" s="68"/>
      <c r="B94" s="62"/>
      <c r="C94" s="64" t="s">
        <v>1413</v>
      </c>
      <c r="D94" s="65"/>
      <c r="E94" s="66"/>
      <c r="F94" s="66"/>
      <c r="G94" s="66"/>
      <c r="H94" s="76"/>
    </row>
    <row r="95" s="1" customFormat="1" ht="22" customHeight="1" spans="1:8">
      <c r="A95" s="68"/>
      <c r="B95" s="62"/>
      <c r="C95" s="64" t="s">
        <v>1414</v>
      </c>
      <c r="D95" s="65"/>
      <c r="E95" s="66"/>
      <c r="F95" s="66"/>
      <c r="G95" s="66"/>
      <c r="H95" s="76"/>
    </row>
    <row r="96" s="1" customFormat="1" ht="22" customHeight="1" spans="1:8">
      <c r="A96" s="68"/>
      <c r="B96" s="62"/>
      <c r="C96" s="64" t="s">
        <v>1415</v>
      </c>
      <c r="D96" s="65"/>
      <c r="E96" s="66"/>
      <c r="F96" s="66"/>
      <c r="G96" s="66"/>
      <c r="H96" s="76"/>
    </row>
    <row r="97" s="1" customFormat="1" ht="27" spans="1:8">
      <c r="A97" s="68"/>
      <c r="B97" s="62"/>
      <c r="C97" s="64" t="s">
        <v>1416</v>
      </c>
      <c r="D97" s="65"/>
      <c r="E97" s="66"/>
      <c r="F97" s="66"/>
      <c r="G97" s="66"/>
      <c r="H97" s="76"/>
    </row>
    <row r="98" s="1" customFormat="1" spans="1:8">
      <c r="A98" s="68"/>
      <c r="B98" s="62" t="s">
        <v>1417</v>
      </c>
      <c r="C98" s="43" t="s">
        <v>1360</v>
      </c>
      <c r="D98" s="65"/>
      <c r="E98" s="66"/>
      <c r="F98" s="66"/>
      <c r="G98" s="66"/>
      <c r="H98" s="76"/>
    </row>
    <row r="99" s="1" customFormat="1" ht="27" spans="1:8">
      <c r="A99" s="68"/>
      <c r="B99" s="62"/>
      <c r="C99" s="64" t="s">
        <v>1418</v>
      </c>
      <c r="D99" s="65"/>
      <c r="E99" s="66"/>
      <c r="F99" s="66"/>
      <c r="G99" s="66"/>
      <c r="H99" s="76"/>
    </row>
    <row r="100" s="1" customFormat="1" ht="27" spans="1:8">
      <c r="A100" s="68"/>
      <c r="B100" s="62"/>
      <c r="C100" s="64" t="s">
        <v>1419</v>
      </c>
      <c r="D100" s="65"/>
      <c r="E100" s="66"/>
      <c r="F100" s="66"/>
      <c r="G100" s="66"/>
      <c r="H100" s="76"/>
    </row>
    <row r="101" s="1" customFormat="1" ht="22" customHeight="1" spans="1:8">
      <c r="A101" s="68"/>
      <c r="B101" s="62"/>
      <c r="C101" s="64" t="s">
        <v>1420</v>
      </c>
      <c r="D101" s="65"/>
      <c r="E101" s="66"/>
      <c r="F101" s="66"/>
      <c r="G101" s="66"/>
      <c r="H101" s="76"/>
    </row>
    <row r="102" s="1" customFormat="1" ht="22" customHeight="1" spans="1:8">
      <c r="A102" s="68"/>
      <c r="B102" s="62"/>
      <c r="C102" s="64" t="s">
        <v>1421</v>
      </c>
      <c r="D102" s="65"/>
      <c r="E102" s="66"/>
      <c r="F102" s="66"/>
      <c r="G102" s="66"/>
      <c r="H102" s="76"/>
    </row>
    <row r="103" s="1" customFormat="1" ht="22" customHeight="1" spans="1:8">
      <c r="A103" s="68"/>
      <c r="B103" s="62"/>
      <c r="C103" s="64" t="s">
        <v>1422</v>
      </c>
      <c r="D103" s="65"/>
      <c r="E103" s="66"/>
      <c r="F103" s="66"/>
      <c r="G103" s="66"/>
      <c r="H103" s="76"/>
    </row>
    <row r="104" s="1" customFormat="1" ht="22" customHeight="1" spans="1:8">
      <c r="A104" s="68"/>
      <c r="B104" s="62"/>
      <c r="C104" s="64" t="s">
        <v>1423</v>
      </c>
      <c r="D104" s="65"/>
      <c r="E104" s="66"/>
      <c r="F104" s="66"/>
      <c r="G104" s="66"/>
      <c r="H104" s="76"/>
    </row>
    <row r="105" s="1" customFormat="1" ht="22" customHeight="1" spans="1:8">
      <c r="A105" s="41" t="s">
        <v>1424</v>
      </c>
      <c r="B105" s="43" t="s">
        <v>1359</v>
      </c>
      <c r="C105" s="43"/>
      <c r="D105" s="65">
        <f t="shared" ref="D105:F105" si="21">D106+D109</f>
        <v>0</v>
      </c>
      <c r="E105" s="66">
        <f t="shared" si="21"/>
        <v>0</v>
      </c>
      <c r="F105" s="66">
        <f t="shared" si="21"/>
        <v>0</v>
      </c>
      <c r="G105" s="66"/>
      <c r="H105" s="76"/>
    </row>
    <row r="106" s="1" customFormat="1" ht="22" customHeight="1" spans="1:8">
      <c r="A106" s="41"/>
      <c r="B106" s="41" t="s">
        <v>1425</v>
      </c>
      <c r="C106" s="71" t="s">
        <v>1360</v>
      </c>
      <c r="D106" s="65"/>
      <c r="E106" s="66"/>
      <c r="F106" s="66"/>
      <c r="G106" s="66"/>
      <c r="H106" s="76"/>
    </row>
    <row r="107" s="1" customFormat="1" ht="22" customHeight="1" spans="1:8">
      <c r="A107" s="41"/>
      <c r="B107" s="41"/>
      <c r="C107" s="80" t="s">
        <v>1426</v>
      </c>
      <c r="D107" s="65"/>
      <c r="E107" s="66"/>
      <c r="F107" s="66"/>
      <c r="G107" s="66"/>
      <c r="H107" s="76"/>
    </row>
    <row r="108" s="1" customFormat="1" ht="27" spans="1:8">
      <c r="A108" s="41"/>
      <c r="B108" s="56"/>
      <c r="C108" s="80" t="s">
        <v>1427</v>
      </c>
      <c r="D108" s="65"/>
      <c r="E108" s="66"/>
      <c r="F108" s="66"/>
      <c r="G108" s="66"/>
      <c r="H108" s="76"/>
    </row>
    <row r="109" s="1" customFormat="1" ht="22" customHeight="1" spans="1:8">
      <c r="A109" s="41"/>
      <c r="B109" s="41" t="s">
        <v>1428</v>
      </c>
      <c r="C109" s="71" t="s">
        <v>1360</v>
      </c>
      <c r="D109" s="65"/>
      <c r="E109" s="66"/>
      <c r="F109" s="66"/>
      <c r="G109" s="66"/>
      <c r="H109" s="76"/>
    </row>
    <row r="110" s="1" customFormat="1" spans="1:8">
      <c r="A110" s="41"/>
      <c r="B110" s="41"/>
      <c r="C110" s="80" t="s">
        <v>1429</v>
      </c>
      <c r="D110" s="65"/>
      <c r="E110" s="66"/>
      <c r="F110" s="66"/>
      <c r="G110" s="66"/>
      <c r="H110" s="76"/>
    </row>
    <row r="111" s="1" customFormat="1" ht="22" customHeight="1" spans="1:8">
      <c r="A111" s="41"/>
      <c r="B111" s="41"/>
      <c r="C111" s="80" t="s">
        <v>1430</v>
      </c>
      <c r="D111" s="65"/>
      <c r="E111" s="66"/>
      <c r="F111" s="66"/>
      <c r="G111" s="66"/>
      <c r="H111" s="76"/>
    </row>
    <row r="112" s="1" customFormat="1" spans="1:8">
      <c r="A112" s="41"/>
      <c r="B112" s="41"/>
      <c r="C112" s="80" t="s">
        <v>1431</v>
      </c>
      <c r="D112" s="65"/>
      <c r="E112" s="66"/>
      <c r="F112" s="66"/>
      <c r="G112" s="66"/>
      <c r="H112" s="76"/>
    </row>
    <row r="113" s="1" customFormat="1" ht="22" customHeight="1" spans="1:8">
      <c r="A113" s="56"/>
      <c r="B113" s="41"/>
      <c r="C113" s="82" t="s">
        <v>1432</v>
      </c>
      <c r="D113" s="65"/>
      <c r="E113" s="66"/>
      <c r="F113" s="66"/>
      <c r="G113" s="66"/>
      <c r="H113" s="76"/>
    </row>
    <row r="114" s="1" customFormat="1" ht="22" customHeight="1" spans="1:8">
      <c r="A114" s="35" t="s">
        <v>1107</v>
      </c>
      <c r="B114" s="43" t="s">
        <v>1359</v>
      </c>
      <c r="C114" s="43"/>
      <c r="D114" s="58">
        <f t="shared" ref="D114:F114" si="22">D115</f>
        <v>1</v>
      </c>
      <c r="E114" s="59">
        <f t="shared" si="22"/>
        <v>742</v>
      </c>
      <c r="F114" s="59">
        <f t="shared" si="22"/>
        <v>742</v>
      </c>
      <c r="G114" s="66"/>
      <c r="H114" s="76"/>
    </row>
    <row r="115" s="1" customFormat="1" ht="27" spans="1:8">
      <c r="A115" s="56"/>
      <c r="B115" s="62" t="s">
        <v>1107</v>
      </c>
      <c r="C115" s="80" t="s">
        <v>1107</v>
      </c>
      <c r="D115" s="65">
        <v>1</v>
      </c>
      <c r="E115" s="66">
        <v>742</v>
      </c>
      <c r="F115" s="66">
        <v>742</v>
      </c>
      <c r="G115" s="66"/>
      <c r="H115" s="76"/>
    </row>
    <row r="116" s="1" customFormat="1" ht="24" customHeight="1" spans="1:8">
      <c r="A116" s="83" t="s">
        <v>144</v>
      </c>
      <c r="B116" s="43" t="s">
        <v>1359</v>
      </c>
      <c r="C116" s="43"/>
      <c r="D116" s="65">
        <f t="shared" ref="D116:F116" si="23">SUM(D117:D119)</f>
        <v>0</v>
      </c>
      <c r="E116" s="66">
        <f t="shared" si="23"/>
        <v>0</v>
      </c>
      <c r="F116" s="66">
        <f t="shared" si="23"/>
        <v>0</v>
      </c>
      <c r="G116" s="66"/>
      <c r="H116" s="76"/>
    </row>
    <row r="117" s="1" customFormat="1" ht="27" spans="1:8">
      <c r="A117" s="83"/>
      <c r="B117" s="68" t="s">
        <v>144</v>
      </c>
      <c r="C117" s="80" t="s">
        <v>1433</v>
      </c>
      <c r="D117" s="65"/>
      <c r="E117" s="66"/>
      <c r="F117" s="66"/>
      <c r="G117" s="66"/>
      <c r="H117" s="76"/>
    </row>
    <row r="118" s="1" customFormat="1" ht="22" customHeight="1" spans="1:8">
      <c r="A118" s="83"/>
      <c r="B118" s="68"/>
      <c r="C118" s="64" t="s">
        <v>1434</v>
      </c>
      <c r="D118" s="65"/>
      <c r="E118" s="66"/>
      <c r="F118" s="66"/>
      <c r="G118" s="66"/>
      <c r="H118" s="76"/>
    </row>
    <row r="119" s="1" customFormat="1" ht="22" customHeight="1" spans="1:8">
      <c r="A119" s="84"/>
      <c r="B119" s="68"/>
      <c r="C119" s="64" t="s">
        <v>144</v>
      </c>
      <c r="D119" s="65"/>
      <c r="E119" s="66"/>
      <c r="F119" s="66"/>
      <c r="G119" s="66"/>
      <c r="H119" s="76"/>
    </row>
    <row r="120" s="1" customFormat="1" ht="16" customHeight="1" spans="2:7">
      <c r="B120" s="6"/>
      <c r="C120" s="7"/>
      <c r="D120" s="8"/>
      <c r="E120" s="9"/>
      <c r="F120" s="9"/>
      <c r="G120" s="9"/>
    </row>
    <row r="121" s="1" customFormat="1" spans="2:7">
      <c r="B121" s="6"/>
      <c r="C121" s="7"/>
      <c r="D121" s="8"/>
      <c r="E121" s="9"/>
      <c r="F121" s="9"/>
      <c r="G121" s="9"/>
    </row>
    <row r="122" s="1" customFormat="1" spans="2:7">
      <c r="B122" s="6"/>
      <c r="C122" s="7"/>
      <c r="D122" s="8"/>
      <c r="E122" s="9"/>
      <c r="F122" s="9"/>
      <c r="G122" s="9"/>
    </row>
    <row r="123" s="1" customFormat="1" spans="2:7">
      <c r="B123" s="6"/>
      <c r="C123" s="7"/>
      <c r="D123" s="8"/>
      <c r="E123" s="9"/>
      <c r="F123" s="9"/>
      <c r="G123" s="9"/>
    </row>
    <row r="124" s="1" customFormat="1" spans="2:7">
      <c r="B124" s="6"/>
      <c r="C124" s="7"/>
      <c r="D124" s="8"/>
      <c r="E124" s="9"/>
      <c r="F124" s="9"/>
      <c r="G124" s="9"/>
    </row>
    <row r="125" s="1" customFormat="1" spans="2:7">
      <c r="B125" s="6"/>
      <c r="C125" s="7"/>
      <c r="D125" s="8"/>
      <c r="E125" s="9"/>
      <c r="F125" s="9"/>
      <c r="G125" s="9"/>
    </row>
    <row r="126" s="1" customFormat="1" spans="2:7">
      <c r="B126" s="6"/>
      <c r="C126" s="7"/>
      <c r="D126" s="8"/>
      <c r="E126" s="9"/>
      <c r="F126" s="9"/>
      <c r="G126" s="9"/>
    </row>
  </sheetData>
  <mergeCells count="51">
    <mergeCell ref="A2:H2"/>
    <mergeCell ref="A3:D3"/>
    <mergeCell ref="G3:H3"/>
    <mergeCell ref="E4:G4"/>
    <mergeCell ref="A6:C6"/>
    <mergeCell ref="B7:C7"/>
    <mergeCell ref="B39:C39"/>
    <mergeCell ref="B56:C56"/>
    <mergeCell ref="B80:C80"/>
    <mergeCell ref="B84:C84"/>
    <mergeCell ref="B105:C105"/>
    <mergeCell ref="B114:C114"/>
    <mergeCell ref="B116:C116"/>
    <mergeCell ref="A4:A5"/>
    <mergeCell ref="A7:A38"/>
    <mergeCell ref="A39:A55"/>
    <mergeCell ref="A56:A65"/>
    <mergeCell ref="A66:A79"/>
    <mergeCell ref="A80:A83"/>
    <mergeCell ref="A84:A90"/>
    <mergeCell ref="A91:A104"/>
    <mergeCell ref="A105:A113"/>
    <mergeCell ref="A114:A115"/>
    <mergeCell ref="A116:A119"/>
    <mergeCell ref="B4:B5"/>
    <mergeCell ref="B8:B14"/>
    <mergeCell ref="B15:B19"/>
    <mergeCell ref="B20:B22"/>
    <mergeCell ref="B23:B27"/>
    <mergeCell ref="B28:B33"/>
    <mergeCell ref="B34:B38"/>
    <mergeCell ref="B40:B42"/>
    <mergeCell ref="B43:B46"/>
    <mergeCell ref="B47:B49"/>
    <mergeCell ref="B50:B53"/>
    <mergeCell ref="B54:B55"/>
    <mergeCell ref="B57:B65"/>
    <mergeCell ref="B66:B70"/>
    <mergeCell ref="B71:B78"/>
    <mergeCell ref="B81:B83"/>
    <mergeCell ref="B85:B86"/>
    <mergeCell ref="B87:B90"/>
    <mergeCell ref="B91:B97"/>
    <mergeCell ref="B98:B104"/>
    <mergeCell ref="B106:B108"/>
    <mergeCell ref="B109:B113"/>
    <mergeCell ref="B117:B119"/>
    <mergeCell ref="C4:C5"/>
    <mergeCell ref="C72:C73"/>
    <mergeCell ref="D4:D5"/>
    <mergeCell ref="H4:H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明细表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cp:lastModifiedBy>
  <dcterms:created xsi:type="dcterms:W3CDTF">2023-02-16T00:25:00Z</dcterms:created>
  <dcterms:modified xsi:type="dcterms:W3CDTF">2024-11-19T07:04:40Z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C7625BBBEAA7496BAEE871705745A87E_13</vt:lpwstr>
  </property>
  <property fmtid="{D5CDD505-2E9C-101B-9397-08002B2CF9AE}" pid="3" name="KSOProductBuildVer">
    <vt:lpwstr>2052-12.1.0.18912</vt:lpwstr>
  </property>
  <property fmtid="{D5CDD505-2E9C-101B-9397-08002B2CF9AE}" pid="4" name="KSOReadingLayout">
    <vt:bool>true</vt:bool>
  </property>
</Properties>
</file>