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表1" sheetId="1" r:id="rId1"/>
    <sheet name="附表2" sheetId="2" r:id="rId2"/>
    <sheet name="附表3-1" sheetId="3" r:id="rId3"/>
  </sheets>
  <definedNames>
    <definedName name="_xlnm.Print_Titles" localSheetId="2">'附表3-1'!$2:$5</definedName>
    <definedName name="_xlnm.Print_Titles" localSheetId="0">'附表1'!$2:$5</definedName>
  </definedNames>
  <calcPr fullCalcOnLoad="1"/>
</workbook>
</file>

<file path=xl/sharedStrings.xml><?xml version="1.0" encoding="utf-8"?>
<sst xmlns="http://schemas.openxmlformats.org/spreadsheetml/2006/main" count="460" uniqueCount="269">
  <si>
    <t>附表1</t>
  </si>
  <si>
    <t>佳县2019年统筹整合财政涉农资金补充明细表</t>
  </si>
  <si>
    <t>填报单位（盖章）：                                                                填报日期：2019年11月21日</t>
  </si>
  <si>
    <t>序号</t>
  </si>
  <si>
    <t>财政资金名称</t>
  </si>
  <si>
    <t>本年度下达数（万元）</t>
  </si>
  <si>
    <t>整合后资金实际投向（万元）</t>
  </si>
  <si>
    <t>备注</t>
  </si>
  <si>
    <t>农业生产发展</t>
  </si>
  <si>
    <t>农村基础设施建设</t>
  </si>
  <si>
    <t>社会公共服务类</t>
  </si>
  <si>
    <t>合计</t>
  </si>
  <si>
    <t>一</t>
  </si>
  <si>
    <t>中央财政合计</t>
  </si>
  <si>
    <t>中央财政专项扶贫资金</t>
  </si>
  <si>
    <t>水利发展资金</t>
  </si>
  <si>
    <t>农业生产发展资金</t>
  </si>
  <si>
    <t>林业改革发展资金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</si>
  <si>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</si>
  <si>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</si>
  <si>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</si>
  <si>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</si>
  <si>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</si>
  <si>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</si>
  <si>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</si>
  <si>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</si>
  <si>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</si>
  <si>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</si>
  <si>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</si>
  <si>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</si>
  <si>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</si>
  <si>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</si>
  <si>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</si>
  <si>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</si>
  <si>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</si>
  <si>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</si>
  <si>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</si>
  <si>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</si>
  <si>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</si>
  <si>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</si>
  <si>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</si>
  <si>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</si>
  <si>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</si>
  <si>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</si>
  <si>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</si>
  <si>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</si>
  <si>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</si>
  <si>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</si>
  <si>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</si>
  <si>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</si>
  <si>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</si>
  <si>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</si>
  <si>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</si>
  <si>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财政专项扶贫资金</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</si>
  <si>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</si>
  <si>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</si>
  <si>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</si>
  <si>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</si>
  <si>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</si>
  <si>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</si>
  <si>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其他（列入此项省级资金名称的需说明资金情况）</t>
  </si>
  <si>
    <t>三</t>
  </si>
  <si>
    <t>市级财政资金小计</t>
  </si>
  <si>
    <t>精准扶贫专项资金</t>
  </si>
  <si>
    <t>现代及传统特色农业发展资金</t>
  </si>
  <si>
    <t>生态建设绿化资金</t>
  </si>
  <si>
    <t>农业综合开发资金</t>
  </si>
  <si>
    <t>精准扶贫（苹果产业）专项资金</t>
  </si>
  <si>
    <t>精准扶贫（振南资金）专项资金</t>
  </si>
  <si>
    <t>畜牧发展专项资金</t>
  </si>
  <si>
    <t>新增建设用地有偿使用费安排的支出</t>
  </si>
  <si>
    <t>农村安全饮水市级配套资金</t>
  </si>
  <si>
    <t>小型病险库除险加固市级配套资金</t>
  </si>
  <si>
    <t>小型农田水利建设项目配套资金</t>
  </si>
  <si>
    <t>其他</t>
  </si>
  <si>
    <t>四</t>
  </si>
  <si>
    <t>县级财政资金小计</t>
  </si>
  <si>
    <t>县级财政扶贫资金</t>
  </si>
  <si>
    <t>……</t>
  </si>
  <si>
    <t>附表2</t>
  </si>
  <si>
    <r>
      <t>佳县</t>
    </r>
    <r>
      <rPr>
        <u val="single"/>
        <sz val="20"/>
        <rFont val="方正小标宋_GBK"/>
        <family val="4"/>
      </rPr>
      <t>2019</t>
    </r>
    <r>
      <rPr>
        <sz val="20"/>
        <rFont val="方正小标宋_GBK"/>
        <family val="4"/>
      </rPr>
      <t>年度统筹整合财政涉农资金补充方案汇总表</t>
    </r>
  </si>
  <si>
    <t>项目类别</t>
  </si>
  <si>
    <t>建设内容</t>
  </si>
  <si>
    <t>财政资金(万元）</t>
  </si>
  <si>
    <t>中央</t>
  </si>
  <si>
    <t>省级</t>
  </si>
  <si>
    <t>市级</t>
  </si>
  <si>
    <t>县级</t>
  </si>
  <si>
    <t>小计</t>
  </si>
  <si>
    <t>基础设施类</t>
  </si>
  <si>
    <t>产业道路</t>
  </si>
  <si>
    <t>淤地坝</t>
  </si>
  <si>
    <t>产业发展类</t>
  </si>
  <si>
    <t>红枣产业</t>
  </si>
  <si>
    <t>雨露计划</t>
  </si>
  <si>
    <t>光伏扶贫</t>
  </si>
  <si>
    <t>总    计</t>
  </si>
  <si>
    <t>附表3</t>
  </si>
  <si>
    <t>佳县2019年度统筹整合财政涉农资金补充方案项目明细表</t>
  </si>
  <si>
    <t>项目
类别</t>
  </si>
  <si>
    <t>项目
名称</t>
  </si>
  <si>
    <t>实施
地点</t>
  </si>
  <si>
    <t>建设
期限</t>
  </si>
  <si>
    <t>预期
效益</t>
  </si>
  <si>
    <t>资金投入（万元）</t>
  </si>
  <si>
    <t>项目实施单位</t>
  </si>
  <si>
    <t>财政资金支持环节</t>
  </si>
  <si>
    <t>财政资金（万元）</t>
  </si>
  <si>
    <t>社会资金（万元）</t>
  </si>
  <si>
    <t>其他
资金（万元）</t>
  </si>
  <si>
    <t>企业
投入</t>
  </si>
  <si>
    <t>自筹</t>
  </si>
  <si>
    <t>银行 贷款</t>
  </si>
  <si>
    <t>螅镇曹家沟村李家坪自然村</t>
  </si>
  <si>
    <t>排水涵管长74m，直径1m。</t>
  </si>
  <si>
    <t>2019年</t>
  </si>
  <si>
    <t>保护坝地25亩，拦截泥沙1.12万吨，防治水土流失面积0.23平方公里，带动贫困人口195人。</t>
  </si>
  <si>
    <t>佳县水利局</t>
  </si>
  <si>
    <t>用于淤地坝除险加固基础设施建设</t>
  </si>
  <si>
    <t>螅镇曹家沟村</t>
  </si>
  <si>
    <t>挡墙2段，工程长300m、高5m。</t>
  </si>
  <si>
    <t>保护坝地21亩，拦截泥沙1.51万吨，防治水土流失面积0.51平方公里，带动贫困人口215人。</t>
  </si>
  <si>
    <t>官庄刘才沟村</t>
  </si>
  <si>
    <t>南山沟坝溢洪道长99m，宽6m，高3.5m</t>
  </si>
  <si>
    <t>保护坝地89亩，拦截泥沙3.26万吨，防治水土流失面积1.85平方公里，带动贫困人口187人。</t>
  </si>
  <si>
    <t>马连峁坝排水涵洞长140m、明渠长30m、宽2m、高6m,削坡土方1.2万方</t>
  </si>
  <si>
    <t>保护坝地74亩，拦截泥沙2.88万吨，防治水土流失面积1.12平方公里，带动贫困人口137人。</t>
  </si>
  <si>
    <t>兴隆寺中硷村</t>
  </si>
  <si>
    <t>坝高26m，卧管高22m，涵管长81m，明渠长20m</t>
  </si>
  <si>
    <t>保护坝地51亩，拦截泥沙1.26万吨，防治水土流失面积0.56平方公里，带动贫困人口161人。</t>
  </si>
  <si>
    <t>兴隆寺磨川村</t>
  </si>
  <si>
    <t>溢洪道长115m，宽5.0m，高3.0m</t>
  </si>
  <si>
    <t>保护坝地66亩，拦截泥沙1.29万吨，防治水土流失面积0.66平方公里，带动贫困人口162人。</t>
  </si>
  <si>
    <t>兴隆寺王家坬村苦菜圪垯自然村</t>
  </si>
  <si>
    <t>溢洪道长78m，宽3.0m，高2.0m</t>
  </si>
  <si>
    <t>保护坝地46亩，拦截泥沙2.22万吨，防治水土流失面积1.25平方公里，带动贫困人口301人。</t>
  </si>
  <si>
    <t>兴隆寺梁家岔村王兴庄自然村</t>
  </si>
  <si>
    <t>坝高22m，卧管高20m，涵管长72m，明渠长10m</t>
  </si>
  <si>
    <t>保护坝地77亩，拦截泥沙2.16万吨，防治水土流失面积1.84平方公里，带动贫困人口294人。</t>
  </si>
  <si>
    <t>朱官寨秦家沟村曹崖窑自然村</t>
  </si>
  <si>
    <t>1#坝坝高6m，宽4m，长36m，溢洪道长110m，宽4m，高2m；2#坝坝高7m，宽4m，长81m，溢洪道长25m，宽4m，高2m</t>
  </si>
  <si>
    <t>保护坝地56亩，拦截泥沙2.25万吨，防治水土流失面积2.11平方公里，带动贫困人口188人。</t>
  </si>
  <si>
    <t>通镇罗山村崔家峁自然村</t>
  </si>
  <si>
    <t>柳沟1#加高24m，卧管高18m，涵管长74m，明渠长5m；柳沟2#加高2m，沟道整治；柳沟3#加高2m，沟道整治</t>
  </si>
  <si>
    <t>保护坝地41亩，拦截泥沙0.98万吨，防治水土流失面积0.56平方公里，带动贫困人口172人。</t>
  </si>
  <si>
    <t>上高寨前郑家沟村水湾沟自然村</t>
  </si>
  <si>
    <t>坝体加固培厚，溢洪道长103m，宽5.0m，高3.0m</t>
  </si>
  <si>
    <t>保护坝地89亩，拦截泥沙1.26万吨，防治水土流失面积3.56平方公里，带动贫困人口185人。</t>
  </si>
  <si>
    <t>王家砭刘家峁村白土沟自然村</t>
  </si>
  <si>
    <t>坝高28m，卧管高25m，涵管长94m，明渠长20m</t>
  </si>
  <si>
    <t>保护坝地61亩，拦截泥沙3.16万吨，防治水土流失面积3.05平方公里，带动贫困人口209人。</t>
  </si>
  <si>
    <t>康家港雷家沟村</t>
  </si>
  <si>
    <t>连环坝5座，加高2m，补修冲沟，溢洪道长90m，宽2.5m，高2.0m</t>
  </si>
  <si>
    <t>保护坝地81亩，拦截泥沙1.13万吨，防治水土流失面积0.56平方公里，带动贫困人口272人。</t>
  </si>
  <si>
    <t>王家砭镇窑湾村产业园</t>
  </si>
  <si>
    <t>挖填土方444500立方米、混凝土面层45000平方米、浆砌红砖边沟1265立方米、混凝土管涵30道</t>
  </si>
  <si>
    <t>切实改变贫困群众落后面貌、明显改善贫困村苹果产业园的交通运输状况，带动贫困人口47户87人</t>
  </si>
  <si>
    <t>佳县交通局</t>
  </si>
  <si>
    <t>低产枣园改造</t>
  </si>
  <si>
    <t>坑镇小沟掌村</t>
  </si>
  <si>
    <t>枣树低改226亩，每亩补助400元</t>
  </si>
  <si>
    <t>每亩可为枣农持续增收300元，带动贫困户5户11人</t>
  </si>
  <si>
    <t>佳县林业局</t>
  </si>
  <si>
    <t>用于低产枣园改造</t>
  </si>
  <si>
    <t>坑镇赤牛坬村</t>
  </si>
  <si>
    <t>枣树低改150亩，每亩补助400元</t>
  </si>
  <si>
    <t>每亩可为枣农持续增收300元，带动贫困户8户20人</t>
  </si>
  <si>
    <t>乌镇核桃树墕村</t>
  </si>
  <si>
    <t>枣树低改1200亩，每亩补助400元</t>
  </si>
  <si>
    <t>每亩可为枣农持续增收300元，带动贫困户23户51人</t>
  </si>
  <si>
    <t>刘家山乡韭菜沟村</t>
  </si>
  <si>
    <t>枣树低改331亩，每亩补助400元</t>
  </si>
  <si>
    <t>每亩可为枣农持续增收300元，带动贫困户36户81人</t>
  </si>
  <si>
    <t>峪口峪口村</t>
  </si>
  <si>
    <t>枣树低改370亩，每亩补助400元</t>
  </si>
  <si>
    <t>每亩可为枣农持续增收300元，带动贫困户10户22人</t>
  </si>
  <si>
    <t>峪口王家渠村</t>
  </si>
  <si>
    <t>每亩可为枣农持续增收300元，带动贫困户6户15人</t>
  </si>
  <si>
    <t>螅镇乡任甲村</t>
  </si>
  <si>
    <t>枣树低改430亩，每亩补助400元</t>
  </si>
  <si>
    <t>每亩可为枣农持续增收300元，带动贫困户20户46人</t>
  </si>
  <si>
    <t>店镇乔家枣坪村</t>
  </si>
  <si>
    <t>枣树低改200亩，每亩补助400元</t>
  </si>
  <si>
    <t>每亩可为枣农持续增收300元，带动贫困户3户8人</t>
  </si>
  <si>
    <t>店镇勃牛沟村</t>
  </si>
  <si>
    <t>枣树低改1000亩，每亩补助400元</t>
  </si>
  <si>
    <t>每亩可为枣农持续增收300元，带动贫困户11户26人</t>
  </si>
  <si>
    <t>店镇思家沟村</t>
  </si>
  <si>
    <t>枣树低改600亩，每亩补助400元</t>
  </si>
  <si>
    <t>每亩可为枣农持续增收300元，带动贫困户5户12人</t>
  </si>
  <si>
    <t>店镇张顺家沟村</t>
  </si>
  <si>
    <t>枣树低改360亩，每亩补助400元</t>
  </si>
  <si>
    <t>每亩可为枣农持续增收300元，带动贫困户4户10人</t>
  </si>
  <si>
    <t>康家港乡麻地沟村</t>
  </si>
  <si>
    <t>枣树低改130亩，每亩补助400元</t>
  </si>
  <si>
    <t>每亩可为枣农持续增收300元，带动贫困户19户45人</t>
  </si>
  <si>
    <t>康家港乡沙坪村</t>
  </si>
  <si>
    <t>每亩可为枣农持续增收300元，带动贫困户4户11人</t>
  </si>
  <si>
    <t>康家港乡王家畔村</t>
  </si>
  <si>
    <t>枣树低改439亩，每亩补助400元</t>
  </si>
  <si>
    <t>每亩可为枣农持续增收300元，带动贫困户42户96人</t>
  </si>
  <si>
    <t>佳县佳芦镇潘家畔村</t>
  </si>
  <si>
    <t>枣树低改286亩，每亩补助400元</t>
  </si>
  <si>
    <t>每亩可为枣农持续增收300元，带动贫困户9户22人</t>
  </si>
  <si>
    <t>佳芦镇闫家坪村</t>
  </si>
  <si>
    <t>枣树低改270亩，每亩补助400元</t>
  </si>
  <si>
    <t>每亩可为枣农持续增收300元，带动贫困户18户42人</t>
  </si>
  <si>
    <t>佳芦镇城关村</t>
  </si>
  <si>
    <t>枣树低改52亩，每亩补助400元</t>
  </si>
  <si>
    <t>每亩可为枣农持续增收300元，带动贫困户1户2人</t>
  </si>
  <si>
    <t>大佛寺乡白家硷村</t>
  </si>
  <si>
    <t>枣树低改120亩，每亩补助400元</t>
  </si>
  <si>
    <t>大佛寺乡丁家坪村</t>
  </si>
  <si>
    <t>枣树低改105亩，每亩补助400元</t>
  </si>
  <si>
    <t>每亩可为枣农持续增收300元，带动贫困户2户5人</t>
  </si>
  <si>
    <t>朱官寨冯家圪崂村</t>
  </si>
  <si>
    <t>枣树低改1465亩，每亩补助400元</t>
  </si>
  <si>
    <t>每亩可为枣农持续增收300元，带动贫困户21户50人</t>
  </si>
  <si>
    <t>刘国具镇舍沟村</t>
  </si>
  <si>
    <t>枣树低改175亩，每亩补助400元</t>
  </si>
  <si>
    <t>每亩可为枣农持续增收300元，带动贫困户17户40人</t>
  </si>
  <si>
    <t>刘国具镇高家畔村</t>
  </si>
  <si>
    <t>枣树低改650亩，每亩补助400元</t>
  </si>
  <si>
    <t>每亩可为枣农持续增收300元，带动贫困户21户49人</t>
  </si>
  <si>
    <t>刘国具镇梨湾村</t>
  </si>
  <si>
    <t>枣树低改428亩，每亩补助400元</t>
  </si>
  <si>
    <t>每亩可为枣农持续增收300元，带动贫困户9户24人</t>
  </si>
  <si>
    <t>通镇张家坡村</t>
  </si>
  <si>
    <t>枣树低改259亩，每亩补助400元</t>
  </si>
  <si>
    <t>通镇闫家坬村</t>
  </si>
  <si>
    <t>枣树低改161亩，每亩补助400元</t>
  </si>
  <si>
    <t>通镇高家焉村</t>
  </si>
  <si>
    <t>枣树低改636亩，每亩补助400元</t>
  </si>
  <si>
    <t>通镇刘家沟村</t>
  </si>
  <si>
    <t>每亩可为枣农持续增收300元，带动贫困户3户11人</t>
  </si>
  <si>
    <t>通镇杨家沟村</t>
  </si>
  <si>
    <t>枣树低改232亩，每亩补助400元</t>
  </si>
  <si>
    <t>每亩可为枣农持续增收300元，带动贫困户9户25人</t>
  </si>
  <si>
    <t>通镇见虎焉村</t>
  </si>
  <si>
    <t>枣树低改98亩，每亩补助400元</t>
  </si>
  <si>
    <t>通镇史家沟村</t>
  </si>
  <si>
    <t>枣树低改500亩，每亩补助400元</t>
  </si>
  <si>
    <t>通镇王家沟村</t>
  </si>
  <si>
    <t>枣树低改540亩，每亩补助400元</t>
  </si>
  <si>
    <t>每亩可为枣农持续增收300元，带动贫困户16户39人</t>
  </si>
  <si>
    <t>通镇中沟村</t>
  </si>
  <si>
    <t>枣树低改106亩，每亩补助400元</t>
  </si>
  <si>
    <t>每亩可为枣农持续增收300元，带动贫困户7户16人</t>
  </si>
  <si>
    <t>通镇高家集村</t>
  </si>
  <si>
    <t>枣树低改15亩，每亩补助400元</t>
  </si>
  <si>
    <t>朱家坬镇李家坬村</t>
  </si>
  <si>
    <t>枣树低改156亩，每亩补助400元</t>
  </si>
  <si>
    <t>朱家坬镇朱家坬村</t>
  </si>
  <si>
    <t>枣树低改100亩，每亩补助400元</t>
  </si>
  <si>
    <t>每亩可为枣农持续增收300元，带动贫困户4户12人</t>
  </si>
  <si>
    <t>朱家坬镇楼墕村</t>
  </si>
  <si>
    <t>枣树低改280亩，每亩补助400元</t>
  </si>
  <si>
    <t>每亩可为枣农持续增收300元，带动贫困户10户26人</t>
  </si>
  <si>
    <t>全县</t>
  </si>
  <si>
    <t xml:space="preserve">  补助2019年雨露计划12人6万元（每人每年度3000元，补发一个年度4人，每人3000元；补发两个年度8人，每人6000元）</t>
  </si>
  <si>
    <t>通过雨露计划补助贫困户10户12人60000元，减轻家庭负担60000元</t>
  </si>
  <si>
    <t>佳县综合培训中心</t>
  </si>
  <si>
    <t xml:space="preserve"> 补助2019年雨露计划12人6万元（每人每年度3000元，补发一个年度4人，每人3000元；补发两个年度8人，每人6000元）</t>
  </si>
  <si>
    <t>王家砭镇黑圪垯村</t>
  </si>
  <si>
    <t>1.8兆瓦，涉及9个村的多村联建电站(含前期)</t>
  </si>
  <si>
    <t>光伏发电，并网卖电，360户贫困户收益，增加收入</t>
  </si>
  <si>
    <t>佳县发展改革和科技局</t>
  </si>
  <si>
    <t>总计</t>
  </si>
  <si>
    <t>备注：1.项目编码要与项目库中项目编码一致，用于比对项目是否从项目库中提取。
      2.项目实施地点要规范，如xx镇xx村。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</si>
</sst>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00_);[Red]\(0.00\)"/>
  </numFmts>
  <fonts count="50">
    <font>
      <sz val="12"/>
      <name val="宋体"/>
      <family val="0"/>
    </font>
    <font>
      <sz val="9"/>
      <name val="宋体"/>
      <family val="0"/>
    </font>
    <font>
      <sz val="12"/>
      <name val="黑体"/>
      <family val="3"/>
    </font>
    <font>
      <sz val="20"/>
      <name val="方正小标宋_GBK"/>
      <family val="4"/>
    </font>
    <font>
      <sz val="9"/>
      <name val="黑体"/>
      <family val="3"/>
    </font>
    <font>
      <sz val="9"/>
      <name val="仿宋_GB2312"/>
      <family val="3"/>
    </font>
    <font>
      <sz val="10"/>
      <name val="仿宋_GB2312"/>
      <family val="3"/>
    </font>
    <font>
      <b/>
      <sz val="9"/>
      <name val="仿宋_GB2312"/>
      <family val="3"/>
    </font>
    <font>
      <sz val="12"/>
      <color indexed="10"/>
      <name val="宋体"/>
      <family val="0"/>
    </font>
    <font>
      <sz val="14"/>
      <name val="黑体"/>
      <family val="3"/>
    </font>
    <font>
      <sz val="12"/>
      <name val="仿宋_GB2312"/>
      <family val="3"/>
    </font>
    <font>
      <b/>
      <sz val="12"/>
      <name val="仿宋_GB2312"/>
      <family val="3"/>
    </font>
    <font>
      <sz val="12"/>
      <color indexed="8"/>
      <name val="仿宋_GB2312"/>
      <family val="3"/>
    </font>
    <font>
      <sz val="10"/>
      <name val="黑体"/>
      <family val="3"/>
    </font>
    <font>
      <b/>
      <sz val="12"/>
      <color indexed="8"/>
      <name val="宋体"/>
      <family val="0"/>
    </font>
    <font>
      <b/>
      <sz val="11"/>
      <color indexed="8"/>
      <name val="宋体"/>
      <family val="0"/>
    </font>
    <font>
      <b/>
      <sz val="11"/>
      <name val="宋体"/>
      <family val="0"/>
    </font>
    <font>
      <b/>
      <sz val="10"/>
      <name val="宋体"/>
      <family val="0"/>
    </font>
    <font>
      <sz val="11"/>
      <name val="宋体"/>
      <family val="0"/>
    </font>
    <font>
      <sz val="10"/>
      <name val="宋体"/>
      <family val="0"/>
    </font>
    <font>
      <sz val="11"/>
      <color indexed="8"/>
      <name val="宋体"/>
      <family val="0"/>
    </font>
    <font>
      <sz val="10"/>
      <color indexed="8"/>
      <name val="宋体"/>
      <family val="0"/>
    </font>
    <font>
      <sz val="10"/>
      <color indexed="8"/>
      <name val="仿宋_GB2312"/>
      <family val="3"/>
    </font>
    <font>
      <b/>
      <sz val="13"/>
      <color indexed="54"/>
      <name val="宋体"/>
      <family val="0"/>
    </font>
    <font>
      <sz val="11"/>
      <color indexed="10"/>
      <name val="宋体"/>
      <family val="0"/>
    </font>
    <font>
      <b/>
      <sz val="11"/>
      <color indexed="9"/>
      <name val="宋体"/>
      <family val="0"/>
    </font>
    <font>
      <sz val="11"/>
      <color indexed="2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0"/>
      <name val="Helv"/>
      <family val="2"/>
    </font>
    <font>
      <b/>
      <sz val="15"/>
      <color indexed="54"/>
      <name val="宋体"/>
      <family val="0"/>
    </font>
    <font>
      <sz val="12"/>
      <color indexed="9"/>
      <name val="宋体"/>
      <family val="0"/>
    </font>
    <font>
      <b/>
      <sz val="11"/>
      <color indexed="63"/>
      <name val="宋体"/>
      <family val="0"/>
    </font>
    <font>
      <sz val="11"/>
      <color indexed="9"/>
      <name val="宋体"/>
      <family val="0"/>
    </font>
    <font>
      <sz val="12"/>
      <color indexed="8"/>
      <name val="宋体"/>
      <family val="0"/>
    </font>
    <font>
      <u val="single"/>
      <sz val="11"/>
      <color indexed="12"/>
      <name val="宋体"/>
      <family val="0"/>
    </font>
    <font>
      <b/>
      <sz val="18"/>
      <color indexed="54"/>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u val="single"/>
      <sz val="20"/>
      <name val="方正小标宋_GBK"/>
      <family val="4"/>
    </font>
    <font>
      <sz val="11"/>
      <color theme="1"/>
      <name val="Calibri"/>
      <family val="0"/>
    </font>
    <font>
      <sz val="9"/>
      <name val="Calibri"/>
      <family val="0"/>
    </font>
    <font>
      <sz val="12"/>
      <color rgb="FFFF0000"/>
      <name val="宋体"/>
      <family val="0"/>
    </font>
    <font>
      <sz val="12"/>
      <color theme="1"/>
      <name val="仿宋_GB2312"/>
      <family val="3"/>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color indexed="63"/>
      </right>
      <top style="thin">
        <color rgb="FF000000"/>
      </top>
      <bottom style="thin">
        <color rgb="FF000000"/>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style="thin"/>
      <right style="thin"/>
      <top style="thin"/>
      <bottom/>
    </border>
    <border>
      <left/>
      <right style="thin"/>
      <top style="thin"/>
      <bottom style="thin"/>
    </border>
    <border>
      <left>
        <color indexed="63"/>
      </left>
      <right>
        <color indexed="63"/>
      </right>
      <top style="thin"/>
      <bottom/>
    </border>
    <border>
      <left style="thin"/>
      <right/>
      <top/>
      <bottom style="thin"/>
    </border>
    <border>
      <left>
        <color indexed="63"/>
      </left>
      <right style="thin"/>
      <top style="thin"/>
      <bottom/>
    </border>
    <border>
      <left/>
      <right/>
      <top style="thin"/>
      <bottom style="thin"/>
    </border>
    <border>
      <left>
        <color indexed="63"/>
      </left>
      <right style="thin"/>
      <top>
        <color indexed="63"/>
      </top>
      <bottom style="thin"/>
    </border>
  </borders>
  <cellStyleXfs count="1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0"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0" fillId="0" borderId="0">
      <alignment vertical="center"/>
      <protection/>
    </xf>
    <xf numFmtId="0" fontId="0" fillId="0" borderId="0">
      <alignment vertical="center"/>
      <protection/>
    </xf>
    <xf numFmtId="0" fontId="30" fillId="0" borderId="0" applyNumberFormat="0" applyFill="0" applyBorder="0" applyAlignment="0" applyProtection="0"/>
    <xf numFmtId="0" fontId="36" fillId="6" borderId="2" applyNumberFormat="0" applyFont="0" applyAlignment="0" applyProtection="0"/>
    <xf numFmtId="0" fontId="35" fillId="3"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6" fillId="5" borderId="0" applyNumberFormat="0" applyBorder="0" applyAlignment="0" applyProtection="0"/>
    <xf numFmtId="0" fontId="38" fillId="0" borderId="0" applyNumberFormat="0" applyFill="0" applyBorder="0" applyAlignment="0" applyProtection="0"/>
    <xf numFmtId="0" fontId="45" fillId="0" borderId="0">
      <alignment vertical="center"/>
      <protection/>
    </xf>
    <xf numFmtId="0" fontId="28" fillId="0" borderId="0" applyNumberFormat="0" applyFill="0" applyBorder="0" applyAlignment="0" applyProtection="0"/>
    <xf numFmtId="0" fontId="32" fillId="0" borderId="3" applyNumberFormat="0" applyFill="0" applyAlignment="0" applyProtection="0"/>
    <xf numFmtId="0" fontId="23" fillId="0" borderId="3" applyNumberFormat="0" applyFill="0" applyAlignment="0" applyProtection="0"/>
    <xf numFmtId="0" fontId="35" fillId="7" borderId="0" applyNumberFormat="0" applyBorder="0" applyAlignment="0" applyProtection="0"/>
    <xf numFmtId="0" fontId="29" fillId="0" borderId="4" applyNumberFormat="0" applyFill="0" applyAlignment="0" applyProtection="0"/>
    <xf numFmtId="0" fontId="34" fillId="2" borderId="5" applyNumberFormat="0" applyAlignment="0" applyProtection="0"/>
    <xf numFmtId="0" fontId="20" fillId="0" borderId="0">
      <alignment vertical="center"/>
      <protection/>
    </xf>
    <xf numFmtId="0" fontId="20" fillId="0" borderId="0">
      <alignment vertical="center"/>
      <protection/>
    </xf>
    <xf numFmtId="0" fontId="35" fillId="3" borderId="0" applyNumberFormat="0" applyBorder="0" applyAlignment="0" applyProtection="0"/>
    <xf numFmtId="0" fontId="42" fillId="2" borderId="1" applyNumberFormat="0" applyAlignment="0" applyProtection="0"/>
    <xf numFmtId="0" fontId="25" fillId="8" borderId="6" applyNumberFormat="0" applyAlignment="0" applyProtection="0"/>
    <xf numFmtId="0" fontId="20" fillId="9" borderId="0" applyNumberFormat="0" applyBorder="0" applyAlignment="0" applyProtection="0"/>
    <xf numFmtId="0" fontId="35" fillId="10" borderId="0" applyNumberFormat="0" applyBorder="0" applyAlignment="0" applyProtection="0"/>
    <xf numFmtId="0" fontId="43" fillId="0" borderId="7" applyNumberFormat="0" applyFill="0" applyAlignment="0" applyProtection="0"/>
    <xf numFmtId="0" fontId="15" fillId="0" borderId="8" applyNumberFormat="0" applyFill="0" applyAlignment="0" applyProtection="0"/>
    <xf numFmtId="0" fontId="0" fillId="0" borderId="0">
      <alignment vertical="center"/>
      <protection/>
    </xf>
    <xf numFmtId="0" fontId="41" fillId="9" borderId="0" applyNumberFormat="0" applyBorder="0" applyAlignment="0" applyProtection="0"/>
    <xf numFmtId="0" fontId="39"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0" borderId="0">
      <alignment vertical="center"/>
      <protection/>
    </xf>
    <xf numFmtId="0" fontId="20" fillId="6" borderId="0" applyNumberFormat="0" applyBorder="0" applyAlignment="0" applyProtection="0"/>
    <xf numFmtId="0" fontId="20" fillId="3"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35" fillId="16" borderId="0" applyNumberFormat="0" applyBorder="0" applyAlignment="0" applyProtection="0"/>
    <xf numFmtId="0" fontId="0" fillId="0" borderId="0">
      <alignment/>
      <protection/>
    </xf>
    <xf numFmtId="0" fontId="20" fillId="1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0" borderId="0">
      <alignment/>
      <protection/>
    </xf>
    <xf numFmtId="0" fontId="20" fillId="4" borderId="0" applyNumberFormat="0" applyBorder="0" applyAlignment="0" applyProtection="0"/>
    <xf numFmtId="0" fontId="35" fillId="4" borderId="0" applyNumberFormat="0" applyBorder="0" applyAlignment="0" applyProtection="0"/>
    <xf numFmtId="0" fontId="33" fillId="16" borderId="0" applyNumberFormat="0" applyBorder="0" applyAlignment="0" applyProtection="0"/>
    <xf numFmtId="0" fontId="0" fillId="0" borderId="0">
      <alignment/>
      <protection/>
    </xf>
    <xf numFmtId="0" fontId="45"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31" fillId="0" borderId="0">
      <alignment/>
      <protection/>
    </xf>
    <xf numFmtId="0" fontId="31" fillId="0" borderId="0">
      <alignment/>
      <protection/>
    </xf>
    <xf numFmtId="0" fontId="20" fillId="0" borderId="0">
      <alignment vertical="center"/>
      <protection/>
    </xf>
    <xf numFmtId="0" fontId="20" fillId="0" borderId="0">
      <alignment vertical="center"/>
      <protection/>
    </xf>
    <xf numFmtId="0" fontId="20" fillId="0" borderId="0" applyProtection="0">
      <alignment vertical="center"/>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45"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20" fillId="0" borderId="0">
      <alignment vertical="center"/>
      <protection/>
    </xf>
  </cellStyleXfs>
  <cellXfs count="153">
    <xf numFmtId="0" fontId="0" fillId="0" borderId="0" xfId="0" applyAlignment="1">
      <alignment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46" fillId="0" borderId="0" xfId="0" applyFont="1" applyFill="1" applyAlignment="1">
      <alignment horizontal="center" vertical="center" wrapText="1"/>
    </xf>
    <xf numFmtId="180" fontId="46" fillId="0" borderId="0" xfId="0" applyNumberFormat="1" applyFont="1" applyFill="1" applyAlignment="1">
      <alignment horizontal="center" vertical="center"/>
    </xf>
    <xf numFmtId="0" fontId="46"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180" fontId="3" fillId="0" borderId="0" xfId="0" applyNumberFormat="1" applyFont="1" applyFill="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80"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180" fontId="4" fillId="0" borderId="12"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98" applyFont="1" applyFill="1" applyBorder="1" applyAlignment="1">
      <alignment horizontal="center" vertical="center" wrapText="1"/>
      <protection/>
    </xf>
    <xf numFmtId="181" fontId="6"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80" fontId="7" fillId="0" borderId="10" xfId="79"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shrinkToFit="1"/>
    </xf>
    <xf numFmtId="0" fontId="5" fillId="0" borderId="10" xfId="79"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19" xfId="79" applyFont="1" applyFill="1" applyBorder="1" applyAlignment="1">
      <alignment horizontal="center" vertical="center" wrapText="1"/>
      <protection/>
    </xf>
    <xf numFmtId="0" fontId="5" fillId="0" borderId="20" xfId="79" applyFont="1" applyFill="1" applyBorder="1" applyAlignment="1">
      <alignment horizontal="center" vertical="center" wrapText="1"/>
      <protection/>
    </xf>
    <xf numFmtId="0" fontId="6"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181" fontId="6" fillId="0" borderId="20" xfId="0" applyNumberFormat="1"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180" fontId="5" fillId="0" borderId="15" xfId="0" applyNumberFormat="1" applyFont="1" applyFill="1" applyBorder="1" applyAlignment="1">
      <alignment horizontal="center" vertical="center" shrinkToFi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180" fontId="7" fillId="0" borderId="15" xfId="0" applyNumberFormat="1" applyFont="1" applyFill="1" applyBorder="1" applyAlignment="1">
      <alignment horizontal="center" vertical="center" shrinkToFit="1"/>
    </xf>
    <xf numFmtId="0" fontId="7" fillId="0" borderId="10" xfId="0" applyFont="1" applyFill="1" applyBorder="1" applyAlignment="1">
      <alignment horizontal="center" vertical="center" wrapText="1"/>
    </xf>
    <xf numFmtId="180" fontId="7" fillId="0" borderId="21"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left" vertical="center"/>
    </xf>
    <xf numFmtId="180" fontId="46" fillId="0" borderId="0" xfId="0" applyNumberFormat="1" applyFont="1" applyFill="1" applyAlignment="1">
      <alignment horizontal="left" vertical="center"/>
    </xf>
    <xf numFmtId="180" fontId="4" fillId="0" borderId="17" xfId="0" applyNumberFormat="1" applyFont="1" applyFill="1" applyBorder="1" applyAlignment="1">
      <alignment horizontal="center" vertical="center"/>
    </xf>
    <xf numFmtId="0" fontId="4" fillId="0" borderId="22" xfId="0" applyFont="1" applyFill="1" applyBorder="1" applyAlignment="1">
      <alignment horizontal="center" vertical="center"/>
    </xf>
    <xf numFmtId="180" fontId="4" fillId="0" borderId="23"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shrinkToFit="1"/>
    </xf>
    <xf numFmtId="0" fontId="7" fillId="0" borderId="10" xfId="26" applyFont="1" applyFill="1" applyBorder="1" applyAlignment="1">
      <alignment horizontal="center" vertical="center"/>
      <protection/>
    </xf>
    <xf numFmtId="0" fontId="5" fillId="0" borderId="10" xfId="26" applyFont="1" applyFill="1" applyBorder="1" applyAlignment="1">
      <alignment horizontal="center" vertical="center"/>
      <protection/>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7" fillId="0" borderId="11" xfId="0" applyFont="1" applyFill="1" applyBorder="1" applyAlignment="1">
      <alignment horizontal="center" vertical="center"/>
    </xf>
    <xf numFmtId="0" fontId="5" fillId="0" borderId="10" xfId="26" applyNumberFormat="1" applyFont="1" applyFill="1" applyBorder="1" applyAlignment="1">
      <alignment horizontal="center" vertical="center" wrapText="1"/>
      <protection/>
    </xf>
    <xf numFmtId="0" fontId="4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81" fontId="10" fillId="0" borderId="14" xfId="66" applyNumberFormat="1" applyFont="1" applyFill="1" applyBorder="1" applyAlignment="1" applyProtection="1">
      <alignment horizontal="center" vertical="center" wrapText="1"/>
      <protection/>
    </xf>
    <xf numFmtId="180" fontId="10" fillId="0" borderId="14" xfId="0" applyNumberFormat="1" applyFont="1" applyFill="1" applyBorder="1" applyAlignment="1">
      <alignment horizontal="center" vertical="center" shrinkToFit="1"/>
    </xf>
    <xf numFmtId="0" fontId="10"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11" fillId="0" borderId="10" xfId="0" applyNumberFormat="1"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Border="1" applyAlignment="1">
      <alignment horizontal="lef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1" xfId="94" applyNumberFormat="1" applyFont="1" applyFill="1" applyBorder="1" applyAlignment="1" applyProtection="1">
      <alignment horizontal="center" vertical="center" wrapText="1"/>
      <protection/>
    </xf>
    <xf numFmtId="0" fontId="14" fillId="0" borderId="25" xfId="94" applyNumberFormat="1" applyFont="1" applyFill="1" applyBorder="1" applyAlignment="1" applyProtection="1">
      <alignment horizontal="center" vertical="center" wrapText="1"/>
      <protection/>
    </xf>
    <xf numFmtId="0" fontId="14" fillId="0" borderId="21" xfId="94" applyNumberFormat="1" applyFont="1" applyFill="1" applyBorder="1" applyAlignment="1" applyProtection="1">
      <alignment horizontal="center" vertical="center" wrapText="1"/>
      <protection/>
    </xf>
    <xf numFmtId="0" fontId="14" fillId="0" borderId="26" xfId="94" applyNumberFormat="1" applyFont="1" applyFill="1" applyBorder="1" applyAlignment="1" applyProtection="1">
      <alignment horizontal="center" vertical="center" wrapText="1"/>
      <protection/>
    </xf>
    <xf numFmtId="0" fontId="15" fillId="0" borderId="10" xfId="94" applyNumberFormat="1" applyFont="1" applyFill="1" applyBorder="1" applyAlignment="1" applyProtection="1">
      <alignment horizontal="center" vertical="center" wrapText="1"/>
      <protection/>
    </xf>
    <xf numFmtId="0" fontId="16" fillId="0" borderId="10" xfId="66" applyNumberFormat="1" applyFont="1" applyFill="1" applyBorder="1" applyAlignment="1" applyProtection="1">
      <alignment horizontal="center" vertical="center" wrapText="1"/>
      <protection/>
    </xf>
    <xf numFmtId="0" fontId="16" fillId="0" borderId="15" xfId="66" applyNumberFormat="1" applyFont="1" applyFill="1" applyBorder="1" applyAlignment="1" applyProtection="1">
      <alignment horizontal="center" vertical="center" wrapText="1"/>
      <protection/>
    </xf>
    <xf numFmtId="0" fontId="17" fillId="0" borderId="10" xfId="66" applyNumberFormat="1" applyFont="1" applyFill="1" applyBorder="1" applyAlignment="1" applyProtection="1">
      <alignment horizontal="center" vertical="center" wrapText="1"/>
      <protection/>
    </xf>
    <xf numFmtId="0" fontId="18" fillId="0" borderId="10" xfId="66" applyNumberFormat="1" applyFont="1" applyFill="1" applyBorder="1" applyAlignment="1" applyProtection="1">
      <alignment horizontal="left" vertical="center" wrapText="1"/>
      <protection/>
    </xf>
    <xf numFmtId="0" fontId="19" fillId="0" borderId="10" xfId="0" applyFont="1" applyFill="1" applyBorder="1" applyAlignment="1">
      <alignment horizontal="center" vertical="center"/>
    </xf>
    <xf numFmtId="0" fontId="19" fillId="0" borderId="11" xfId="66" applyNumberFormat="1" applyFont="1" applyFill="1" applyBorder="1" applyAlignment="1" applyProtection="1">
      <alignment horizontal="left" vertical="center" wrapText="1"/>
      <protection/>
    </xf>
    <xf numFmtId="0" fontId="19" fillId="0" borderId="25" xfId="66" applyNumberFormat="1" applyFont="1" applyFill="1" applyBorder="1" applyAlignment="1" applyProtection="1">
      <alignment horizontal="left" vertical="center" wrapText="1"/>
      <protection/>
    </xf>
    <xf numFmtId="0" fontId="19" fillId="0" borderId="21" xfId="66" applyNumberFormat="1" applyFont="1" applyFill="1" applyBorder="1" applyAlignment="1" applyProtection="1">
      <alignment horizontal="left" vertical="center" wrapText="1"/>
      <protection/>
    </xf>
    <xf numFmtId="0" fontId="19" fillId="0" borderId="18" xfId="66" applyNumberFormat="1" applyFont="1" applyFill="1" applyBorder="1" applyAlignment="1" applyProtection="1">
      <alignment horizontal="left" vertical="center" wrapText="1"/>
      <protection/>
    </xf>
    <xf numFmtId="0" fontId="19" fillId="0" borderId="10" xfId="66" applyNumberFormat="1" applyFont="1" applyFill="1" applyBorder="1" applyAlignment="1" applyProtection="1">
      <alignment horizontal="left" vertical="center" wrapText="1"/>
      <protection/>
    </xf>
    <xf numFmtId="0" fontId="19" fillId="0" borderId="10" xfId="0" applyFont="1" applyFill="1" applyBorder="1" applyAlignment="1">
      <alignment horizontal="center" vertical="center" wrapText="1"/>
    </xf>
    <xf numFmtId="0" fontId="18" fillId="0" borderId="10" xfId="66" applyNumberFormat="1" applyFont="1" applyFill="1" applyBorder="1" applyAlignment="1" applyProtection="1">
      <alignment horizontal="center" vertical="center" wrapText="1"/>
      <protection/>
    </xf>
    <xf numFmtId="31" fontId="49" fillId="0" borderId="10" xfId="0" applyNumberFormat="1" applyFont="1" applyFill="1" applyBorder="1" applyAlignment="1" applyProtection="1">
      <alignment vertical="center" wrapText="1"/>
      <protection/>
    </xf>
    <xf numFmtId="49" fontId="0" fillId="0" borderId="0" xfId="0" applyNumberFormat="1" applyFill="1" applyAlignment="1">
      <alignment vertical="center"/>
    </xf>
    <xf numFmtId="49" fontId="49" fillId="0" borderId="10" xfId="0" applyNumberFormat="1" applyFont="1" applyFill="1" applyBorder="1" applyAlignment="1" applyProtection="1">
      <alignment vertical="center" wrapText="1"/>
      <protection/>
    </xf>
    <xf numFmtId="0" fontId="21" fillId="0" borderId="10" xfId="79" applyNumberFormat="1" applyFont="1" applyFill="1" applyBorder="1" applyAlignment="1">
      <alignment horizontal="center" vertical="center" wrapText="1"/>
      <protection/>
    </xf>
    <xf numFmtId="0" fontId="49" fillId="0" borderId="10" xfId="0" applyFont="1" applyFill="1" applyBorder="1" applyAlignment="1" applyProtection="1">
      <alignment vertical="center" wrapText="1"/>
      <protection/>
    </xf>
    <xf numFmtId="0" fontId="19" fillId="0" borderId="13" xfId="0" applyFont="1" applyFill="1" applyBorder="1" applyAlignment="1">
      <alignment horizontal="center" vertical="center"/>
    </xf>
    <xf numFmtId="0" fontId="20" fillId="0" borderId="10" xfId="94" applyNumberFormat="1" applyFont="1" applyFill="1" applyBorder="1" applyAlignment="1" applyProtection="1">
      <alignment horizontal="center" vertical="center" wrapText="1"/>
      <protection/>
    </xf>
    <xf numFmtId="0" fontId="20" fillId="0" borderId="16" xfId="94" applyNumberFormat="1" applyFont="1" applyFill="1" applyBorder="1" applyAlignment="1" applyProtection="1">
      <alignment horizontal="left" vertical="center" wrapText="1"/>
      <protection/>
    </xf>
    <xf numFmtId="0" fontId="20" fillId="0" borderId="17" xfId="94" applyNumberFormat="1" applyFont="1" applyFill="1" applyBorder="1" applyAlignment="1" applyProtection="1">
      <alignment horizontal="left" vertical="center" wrapText="1"/>
      <protection/>
    </xf>
    <xf numFmtId="0" fontId="20" fillId="0" borderId="18" xfId="94" applyNumberFormat="1" applyFont="1" applyFill="1" applyBorder="1" applyAlignment="1" applyProtection="1">
      <alignment horizontal="left" vertical="center" wrapText="1"/>
      <protection/>
    </xf>
    <xf numFmtId="0" fontId="20" fillId="0" borderId="18" xfId="94" applyNumberFormat="1"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19" fillId="0" borderId="2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1"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2" fillId="0" borderId="16" xfId="79" applyNumberFormat="1" applyFont="1" applyFill="1" applyBorder="1" applyAlignment="1">
      <alignment horizontal="center" vertical="center" wrapText="1"/>
      <protection/>
    </xf>
    <xf numFmtId="0" fontId="22" fillId="0" borderId="17" xfId="79" applyNumberFormat="1" applyFont="1" applyFill="1" applyBorder="1" applyAlignment="1">
      <alignment horizontal="center" vertical="center" wrapText="1"/>
      <protection/>
    </xf>
    <xf numFmtId="0" fontId="22" fillId="0" borderId="18" xfId="79" applyNumberFormat="1" applyFont="1" applyFill="1" applyBorder="1" applyAlignment="1">
      <alignment horizontal="left" vertical="center" wrapText="1"/>
      <protection/>
    </xf>
  </cellXfs>
  <cellStyles count="10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明细表_会议材料一的3个附表" xfId="26"/>
    <cellStyle name="常规 10 4 2" xfId="27"/>
    <cellStyle name="Followed Hyperlink" xfId="28"/>
    <cellStyle name="注释" xfId="29"/>
    <cellStyle name="60% - 强调文字颜色 2" xfId="30"/>
    <cellStyle name="标题 4" xfId="31"/>
    <cellStyle name="警告文本" xfId="32"/>
    <cellStyle name="差_附表3 (2)" xfId="33"/>
    <cellStyle name="标题" xfId="34"/>
    <cellStyle name="常规 12" xfId="35"/>
    <cellStyle name="解释性文本" xfId="36"/>
    <cellStyle name="标题 1" xfId="37"/>
    <cellStyle name="标题 2" xfId="38"/>
    <cellStyle name="60% - 强调文字颜色 1" xfId="39"/>
    <cellStyle name="标题 3" xfId="40"/>
    <cellStyle name="输出" xfId="41"/>
    <cellStyle name="常规 90" xfId="42"/>
    <cellStyle name="常规 85" xfId="43"/>
    <cellStyle name="60% - 强调文字颜色 4" xfId="44"/>
    <cellStyle name="计算" xfId="45"/>
    <cellStyle name="检查单元格" xfId="46"/>
    <cellStyle name="20% - 强调文字颜色 6" xfId="47"/>
    <cellStyle name="强调文字颜色 2" xfId="48"/>
    <cellStyle name="链接单元格" xfId="49"/>
    <cellStyle name="汇总" xfId="50"/>
    <cellStyle name="常规 18 14" xfId="51"/>
    <cellStyle name="好" xfId="52"/>
    <cellStyle name="适中" xfId="53"/>
    <cellStyle name="20% - 强调文字颜色 5" xfId="54"/>
    <cellStyle name="强调文字颜色 1" xfId="55"/>
    <cellStyle name="20% - 强调文字颜色 1" xfId="56"/>
    <cellStyle name="40% - 强调文字颜色 1" xfId="57"/>
    <cellStyle name="常规 149_水利扶贫项目(水利队)"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40% - 强调文字颜色 6" xfId="71"/>
    <cellStyle name="60% - 强调文字颜色 6" xfId="72"/>
    <cellStyle name="Accent1 8 2 3 4" xfId="73"/>
    <cellStyle name="常规 2 2 4 4" xfId="74"/>
    <cellStyle name="常规 17" xfId="75"/>
    <cellStyle name="常规 11" xfId="76"/>
    <cellStyle name="常规 11 3" xfId="77"/>
    <cellStyle name="常规 13" xfId="78"/>
    <cellStyle name="常规 2" xfId="79"/>
    <cellStyle name="常规 2 17" xfId="80"/>
    <cellStyle name="常规 2 2 2 2 2 2 2" xfId="81"/>
    <cellStyle name="常规 3" xfId="82"/>
    <cellStyle name="常规 3 2" xfId="83"/>
    <cellStyle name="常规 6 11" xfId="84"/>
    <cellStyle name="常规 4" xfId="85"/>
    <cellStyle name="常规 6 12" xfId="86"/>
    <cellStyle name="常规 5" xfId="87"/>
    <cellStyle name="常规_Sheet1" xfId="88"/>
    <cellStyle name="常规_Sheet1_2018年整合资金方案明细表（财政局综改办）(1)" xfId="89"/>
    <cellStyle name="样式 1" xfId="90"/>
    <cellStyle name="样式 1 2" xfId="91"/>
    <cellStyle name="常规 2 4" xfId="92"/>
    <cellStyle name="常规_附件2___年___省（自治区、直辖市）贫困县统筹整合使用财政涉农资金进度情况统计表+(2) 2" xfId="93"/>
    <cellStyle name="常规 2_2-1统计表_1" xfId="94"/>
    <cellStyle name="常规 18 4" xfId="95"/>
    <cellStyle name="常规 43" xfId="96"/>
    <cellStyle name="常规 2 2 3" xfId="97"/>
    <cellStyle name="常规 18" xfId="98"/>
    <cellStyle name="常规 97" xfId="99"/>
    <cellStyle name="常规 18 13" xfId="100"/>
    <cellStyle name="常规 10 8" xfId="101"/>
    <cellStyle name="常规 55" xfId="102"/>
    <cellStyle name="常规 45" xfId="103"/>
    <cellStyle name="常规 71" xfId="104"/>
    <cellStyle name="常规 86" xfId="105"/>
    <cellStyle name="常规 82" xfId="106"/>
    <cellStyle name="常规 83" xfId="107"/>
    <cellStyle name="常规 81" xfId="108"/>
    <cellStyle name="常规 88" xfId="109"/>
    <cellStyle name="常规 80" xfId="110"/>
    <cellStyle name="常规 87" xfId="111"/>
    <cellStyle name="常规 84" xfId="112"/>
    <cellStyle name="常规 94" xfId="113"/>
    <cellStyle name="常规 89" xfId="114"/>
    <cellStyle name="常规 18 11" xfId="115"/>
    <cellStyle name="常规 66 2" xfId="116"/>
    <cellStyle name="常规 91 2" xfId="117"/>
    <cellStyle name="常规 6 9" xfId="118"/>
    <cellStyle name="常规 98"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59</xdr:row>
      <xdr:rowOff>0</xdr:rowOff>
    </xdr:from>
    <xdr:ext cx="66675" cy="2705100"/>
    <xdr:sp fLocksText="0">
      <xdr:nvSpPr>
        <xdr:cNvPr id="1" name="TextBox 746"/>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2" name="TextBox 747"/>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3" name="TextBox 748"/>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4" name="TextBox 749"/>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5" name="TextBox 750"/>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6" name="TextBox 751"/>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59</xdr:row>
      <xdr:rowOff>0</xdr:rowOff>
    </xdr:from>
    <xdr:ext cx="57150" cy="2562225"/>
    <xdr:sp fLocksText="0">
      <xdr:nvSpPr>
        <xdr:cNvPr id="7" name="TextBox 752"/>
        <xdr:cNvSpPr txBox="1">
          <a:spLocks noChangeArrowheads="1"/>
        </xdr:cNvSpPr>
      </xdr:nvSpPr>
      <xdr:spPr>
        <a:xfrm>
          <a:off x="8667750" y="27051000"/>
          <a:ext cx="57150" cy="2562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8" name="TextBox 753"/>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9" name="TextBox 754"/>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10" name="TextBox 755"/>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11" name="TextBox 756"/>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12" name="TextBox 757"/>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66675" cy="2705100"/>
    <xdr:sp fLocksText="0">
      <xdr:nvSpPr>
        <xdr:cNvPr id="13" name="TextBox 758"/>
        <xdr:cNvSpPr txBox="1">
          <a:spLocks noChangeArrowheads="1"/>
        </xdr:cNvSpPr>
      </xdr:nvSpPr>
      <xdr:spPr>
        <a:xfrm>
          <a:off x="4200525" y="27051000"/>
          <a:ext cx="66675" cy="2705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4" name="TextBox 759"/>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5" name="TextBox 760"/>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6" name="TextBox 761"/>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7" name="TextBox 762"/>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8" name="TextBox 763"/>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19" name="TextBox 764"/>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20" name="TextBox 765"/>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21" name="TextBox 766"/>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22" name="TextBox 767"/>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59</xdr:row>
      <xdr:rowOff>0</xdr:rowOff>
    </xdr:from>
    <xdr:ext cx="85725" cy="2752725"/>
    <xdr:sp fLocksText="0">
      <xdr:nvSpPr>
        <xdr:cNvPr id="23" name="TextBox 768"/>
        <xdr:cNvSpPr txBox="1">
          <a:spLocks noChangeArrowheads="1"/>
        </xdr:cNvSpPr>
      </xdr:nvSpPr>
      <xdr:spPr>
        <a:xfrm>
          <a:off x="4200525" y="27051000"/>
          <a:ext cx="85725" cy="2752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20</xdr:row>
      <xdr:rowOff>0</xdr:rowOff>
    </xdr:from>
    <xdr:ext cx="66675" cy="1362075"/>
    <xdr:sp fLocksText="0">
      <xdr:nvSpPr>
        <xdr:cNvPr id="24" name="TextBox 769"/>
        <xdr:cNvSpPr txBox="1">
          <a:spLocks noChangeArrowheads="1"/>
        </xdr:cNvSpPr>
      </xdr:nvSpPr>
      <xdr:spPr>
        <a:xfrm>
          <a:off x="8763000" y="11477625"/>
          <a:ext cx="66675" cy="1362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25" name="TextBox 770"/>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26" name="TextBox 771"/>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27" name="TextBox 772"/>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28" name="TextBox 773"/>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29" name="TextBox 774"/>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0" name="TextBox 775"/>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1" name="TextBox 776"/>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2" name="TextBox 777"/>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3" name="TextBox 778"/>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4" name="TextBox 779"/>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5" name="TextBox 780"/>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85725" cy="828675"/>
    <xdr:sp fLocksText="0">
      <xdr:nvSpPr>
        <xdr:cNvPr id="36" name="TextBox 781"/>
        <xdr:cNvSpPr txBox="1">
          <a:spLocks noChangeArrowheads="1"/>
        </xdr:cNvSpPr>
      </xdr:nvSpPr>
      <xdr:spPr>
        <a:xfrm>
          <a:off x="4200525" y="137636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37" name="TextBox 782"/>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38" name="TextBox 783"/>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39" name="TextBox 784"/>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0" name="TextBox 785"/>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1" name="TextBox 786"/>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2" name="TextBox 787"/>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3" name="TextBox 788"/>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4" name="TextBox 789"/>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5" name="TextBox 790"/>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66775"/>
    <xdr:sp fLocksText="0">
      <xdr:nvSpPr>
        <xdr:cNvPr id="46" name="TextBox 791"/>
        <xdr:cNvSpPr txBox="1">
          <a:spLocks noChangeArrowheads="1"/>
        </xdr:cNvSpPr>
      </xdr:nvSpPr>
      <xdr:spPr>
        <a:xfrm>
          <a:off x="4200525" y="13763625"/>
          <a:ext cx="10477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47" name="TextBox 792"/>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48" name="TextBox 793"/>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49" name="TextBox 794"/>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0" name="TextBox 795"/>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1" name="TextBox 796"/>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2" name="TextBox 797"/>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3" name="TextBox 798"/>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4" name="TextBox 799"/>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5" name="TextBox 800"/>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6" name="TextBox 801"/>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7" name="TextBox 802"/>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66675" cy="1276350"/>
    <xdr:sp fLocksText="0">
      <xdr:nvSpPr>
        <xdr:cNvPr id="58" name="TextBox 803"/>
        <xdr:cNvSpPr txBox="1">
          <a:spLocks noChangeArrowheads="1"/>
        </xdr:cNvSpPr>
      </xdr:nvSpPr>
      <xdr:spPr>
        <a:xfrm>
          <a:off x="4200525" y="10725150"/>
          <a:ext cx="66675" cy="1276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59" name="TextBox 804"/>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0" name="TextBox 805"/>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1" name="TextBox 806"/>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2" name="TextBox 807"/>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3" name="TextBox 808"/>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4" name="TextBox 809"/>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5" name="TextBox 810"/>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6" name="TextBox 811"/>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7" name="TextBox 812"/>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18</xdr:row>
      <xdr:rowOff>0</xdr:rowOff>
    </xdr:from>
    <xdr:ext cx="85725" cy="1304925"/>
    <xdr:sp fLocksText="0">
      <xdr:nvSpPr>
        <xdr:cNvPr id="68" name="TextBox 813"/>
        <xdr:cNvSpPr txBox="1">
          <a:spLocks noChangeArrowheads="1"/>
        </xdr:cNvSpPr>
      </xdr:nvSpPr>
      <xdr:spPr>
        <a:xfrm>
          <a:off x="4200525" y="10725150"/>
          <a:ext cx="85725" cy="1304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69" name="TextBox 814"/>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0" name="TextBox 815"/>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1" name="TextBox 816"/>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2" name="TextBox 817"/>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3" name="TextBox 818"/>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4" name="TextBox 819"/>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5" name="TextBox 820"/>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6" name="TextBox 821"/>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7" name="TextBox 822"/>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8" name="TextBox 823"/>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79" name="TextBox 824"/>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04775" cy="819150"/>
    <xdr:sp fLocksText="0">
      <xdr:nvSpPr>
        <xdr:cNvPr id="80" name="TextBox 825"/>
        <xdr:cNvSpPr txBox="1">
          <a:spLocks noChangeArrowheads="1"/>
        </xdr:cNvSpPr>
      </xdr:nvSpPr>
      <xdr:spPr>
        <a:xfrm>
          <a:off x="4200525" y="13763625"/>
          <a:ext cx="104775"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1" name="TextBox 826"/>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2" name="TextBox 827"/>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3" name="TextBox 828"/>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4" name="TextBox 829"/>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5" name="TextBox 830"/>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6" name="TextBox 831"/>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7" name="TextBox 832"/>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8" name="TextBox 833"/>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89" name="TextBox 834"/>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123825" cy="866775"/>
    <xdr:sp fLocksText="0">
      <xdr:nvSpPr>
        <xdr:cNvPr id="90" name="TextBox 835"/>
        <xdr:cNvSpPr txBox="1">
          <a:spLocks noChangeArrowheads="1"/>
        </xdr:cNvSpPr>
      </xdr:nvSpPr>
      <xdr:spPr>
        <a:xfrm>
          <a:off x="4200525" y="13763625"/>
          <a:ext cx="123825" cy="866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8"/>
  <sheetViews>
    <sheetView tabSelected="1" workbookViewId="0" topLeftCell="A1">
      <pane ySplit="5" topLeftCell="A6" activePane="bottomLeft" state="frozen"/>
      <selection pane="bottomLeft" activeCell="A2" sqref="A2:J2"/>
    </sheetView>
  </sheetViews>
  <sheetFormatPr defaultColWidth="8.75390625" defaultRowHeight="14.25"/>
  <cols>
    <col min="1" max="4" width="5.00390625" style="73" customWidth="1"/>
    <col min="5" max="5" width="36.125" style="73" customWidth="1"/>
    <col min="6" max="6" width="10.50390625" style="73" customWidth="1"/>
    <col min="7" max="7" width="10.625" style="74" customWidth="1"/>
    <col min="8" max="8" width="10.875" style="74" customWidth="1"/>
    <col min="9" max="9" width="8.25390625" style="74" customWidth="1"/>
    <col min="10" max="10" width="10.625" style="74" customWidth="1"/>
    <col min="11" max="16384" width="8.75390625" style="73" customWidth="1"/>
  </cols>
  <sheetData>
    <row r="1" spans="1:10" ht="14.25">
      <c r="A1" s="103" t="s">
        <v>0</v>
      </c>
      <c r="B1" s="104"/>
      <c r="C1" s="104"/>
      <c r="D1" s="104"/>
      <c r="E1" s="104"/>
      <c r="F1" s="105"/>
      <c r="G1" s="106"/>
      <c r="H1" s="106"/>
      <c r="I1" s="106"/>
      <c r="J1" s="106"/>
    </row>
    <row r="2" spans="1:10" ht="34.5" customHeight="1">
      <c r="A2" s="107" t="s">
        <v>1</v>
      </c>
      <c r="B2" s="107"/>
      <c r="C2" s="107"/>
      <c r="D2" s="107"/>
      <c r="E2" s="107"/>
      <c r="F2" s="107"/>
      <c r="G2" s="107"/>
      <c r="H2" s="107"/>
      <c r="I2" s="107"/>
      <c r="J2" s="107"/>
    </row>
    <row r="3" spans="1:10" ht="16.5" customHeight="1">
      <c r="A3" s="108" t="s">
        <v>2</v>
      </c>
      <c r="B3" s="108"/>
      <c r="C3" s="108"/>
      <c r="D3" s="108"/>
      <c r="E3" s="108"/>
      <c r="F3" s="108"/>
      <c r="G3" s="77"/>
      <c r="H3" s="77"/>
      <c r="I3" s="77"/>
      <c r="J3" s="77"/>
    </row>
    <row r="4" spans="1:10" ht="30" customHeight="1">
      <c r="A4" s="109" t="s">
        <v>3</v>
      </c>
      <c r="B4" s="110" t="s">
        <v>4</v>
      </c>
      <c r="C4" s="110"/>
      <c r="D4" s="110"/>
      <c r="E4" s="110"/>
      <c r="F4" s="111" t="s">
        <v>5</v>
      </c>
      <c r="G4" s="112" t="s">
        <v>6</v>
      </c>
      <c r="H4" s="109"/>
      <c r="I4" s="109"/>
      <c r="J4" s="109" t="s">
        <v>7</v>
      </c>
    </row>
    <row r="5" spans="1:10" ht="30" customHeight="1">
      <c r="A5" s="109"/>
      <c r="B5" s="110"/>
      <c r="C5" s="110"/>
      <c r="D5" s="110"/>
      <c r="E5" s="110"/>
      <c r="F5" s="113"/>
      <c r="G5" s="112" t="s">
        <v>8</v>
      </c>
      <c r="H5" s="114" t="s">
        <v>9</v>
      </c>
      <c r="I5" s="109" t="s">
        <v>10</v>
      </c>
      <c r="J5" s="112"/>
    </row>
    <row r="6" spans="1:10" s="102" customFormat="1" ht="21.75" customHeight="1">
      <c r="A6" s="115" t="s">
        <v>11</v>
      </c>
      <c r="B6" s="116"/>
      <c r="C6" s="116"/>
      <c r="D6" s="116"/>
      <c r="E6" s="117"/>
      <c r="F6" s="118">
        <f>F7+F44+F53+F66</f>
        <v>4369.469999999999</v>
      </c>
      <c r="G6" s="118">
        <f>G7+G44+G53+G66</f>
        <v>2775.55</v>
      </c>
      <c r="H6" s="118">
        <f>H7+H44+H53+H66</f>
        <v>1593.9199999999998</v>
      </c>
      <c r="I6" s="118">
        <f>I7+I44+I53+I66</f>
        <v>0</v>
      </c>
      <c r="J6" s="143"/>
    </row>
    <row r="7" spans="1:10" ht="14.25">
      <c r="A7" s="119" t="s">
        <v>12</v>
      </c>
      <c r="B7" s="120" t="s">
        <v>13</v>
      </c>
      <c r="C7" s="120"/>
      <c r="D7" s="120"/>
      <c r="E7" s="120"/>
      <c r="F7" s="121">
        <f>SUM(F8:F24)</f>
        <v>1599.08</v>
      </c>
      <c r="G7" s="121">
        <f>SUM(G8:G24)</f>
        <v>6</v>
      </c>
      <c r="H7" s="121">
        <f>SUM(H8:H24)</f>
        <v>1593.08</v>
      </c>
      <c r="I7" s="121">
        <f>SUM(I8:I24)</f>
        <v>0</v>
      </c>
      <c r="J7" s="124"/>
    </row>
    <row r="8" spans="1:10" ht="14.25">
      <c r="A8" s="122">
        <v>1</v>
      </c>
      <c r="B8" s="123" t="s">
        <v>14</v>
      </c>
      <c r="C8" s="123"/>
      <c r="D8" s="123"/>
      <c r="E8" s="123"/>
      <c r="F8" s="123"/>
      <c r="G8" s="124"/>
      <c r="H8" s="124"/>
      <c r="I8" s="124"/>
      <c r="J8" s="137"/>
    </row>
    <row r="9" spans="1:10" ht="14.25">
      <c r="A9" s="122">
        <v>2</v>
      </c>
      <c r="B9" s="123" t="s">
        <v>15</v>
      </c>
      <c r="C9" s="123"/>
      <c r="D9" s="123"/>
      <c r="E9" s="123"/>
      <c r="F9" s="123"/>
      <c r="G9" s="124"/>
      <c r="H9" s="124"/>
      <c r="I9" s="124"/>
      <c r="J9" s="124"/>
    </row>
    <row r="10" spans="1:10" ht="14.25">
      <c r="A10" s="122">
        <v>3</v>
      </c>
      <c r="B10" s="125" t="s">
        <v>16</v>
      </c>
      <c r="C10" s="126"/>
      <c r="D10" s="126"/>
      <c r="E10" s="127"/>
      <c r="F10" s="128">
        <v>6</v>
      </c>
      <c r="G10" s="124">
        <v>6</v>
      </c>
      <c r="H10" s="124"/>
      <c r="I10" s="124"/>
      <c r="J10" s="124"/>
    </row>
    <row r="11" spans="1:10" ht="14.25">
      <c r="A11" s="122">
        <v>4</v>
      </c>
      <c r="B11" s="125" t="s">
        <v>17</v>
      </c>
      <c r="C11" s="126"/>
      <c r="D11" s="126"/>
      <c r="E11" s="127"/>
      <c r="F11" s="128"/>
      <c r="G11" s="124"/>
      <c r="H11" s="124"/>
      <c r="I11" s="144"/>
      <c r="J11" s="124"/>
    </row>
    <row r="12" spans="1:10" ht="16.5" customHeight="1">
      <c r="A12" s="122">
        <v>5</v>
      </c>
      <c r="B12" s="123" t="s">
        <v>18</v>
      </c>
      <c r="C12" s="123"/>
      <c r="D12" s="123"/>
      <c r="E12" s="123"/>
      <c r="F12" s="123"/>
      <c r="G12" s="124"/>
      <c r="H12" s="124"/>
      <c r="I12" s="145"/>
      <c r="J12" s="146"/>
    </row>
    <row r="13" spans="1:10" ht="16.5" customHeight="1">
      <c r="A13" s="122">
        <v>6</v>
      </c>
      <c r="B13" s="123" t="s">
        <v>19</v>
      </c>
      <c r="C13" s="123"/>
      <c r="D13" s="123"/>
      <c r="E13" s="123"/>
      <c r="F13" s="123">
        <v>1437.49</v>
      </c>
      <c r="G13" s="124"/>
      <c r="H13" s="124">
        <v>1437.49</v>
      </c>
      <c r="I13" s="124"/>
      <c r="J13" s="146"/>
    </row>
    <row r="14" spans="1:10" ht="14.25">
      <c r="A14" s="122">
        <v>7</v>
      </c>
      <c r="B14" s="123" t="s">
        <v>20</v>
      </c>
      <c r="C14" s="123"/>
      <c r="D14" s="123"/>
      <c r="E14" s="123"/>
      <c r="F14" s="123">
        <v>155.59</v>
      </c>
      <c r="G14" s="124"/>
      <c r="H14" s="124">
        <v>155.59</v>
      </c>
      <c r="I14" s="124"/>
      <c r="J14" s="146"/>
    </row>
    <row r="15" spans="1:10" ht="14.25">
      <c r="A15" s="122">
        <v>8</v>
      </c>
      <c r="B15" s="123" t="s">
        <v>21</v>
      </c>
      <c r="C15" s="123"/>
      <c r="D15" s="123"/>
      <c r="E15" s="123"/>
      <c r="F15" s="123"/>
      <c r="G15" s="124"/>
      <c r="H15" s="124"/>
      <c r="I15" s="124"/>
      <c r="J15" s="146"/>
    </row>
    <row r="16" spans="1:10" ht="14.25">
      <c r="A16" s="122">
        <v>9</v>
      </c>
      <c r="B16" s="129" t="s">
        <v>22</v>
      </c>
      <c r="C16" s="129"/>
      <c r="D16" s="129"/>
      <c r="E16" s="129"/>
      <c r="F16" s="129"/>
      <c r="G16" s="124"/>
      <c r="H16" s="124"/>
      <c r="I16" s="124"/>
      <c r="J16" s="146"/>
    </row>
    <row r="17" spans="1:10" ht="14.25">
      <c r="A17" s="122">
        <v>10</v>
      </c>
      <c r="B17" s="123" t="s">
        <v>23</v>
      </c>
      <c r="C17" s="123"/>
      <c r="D17" s="123"/>
      <c r="E17" s="123"/>
      <c r="F17" s="123"/>
      <c r="G17" s="130"/>
      <c r="H17" s="130"/>
      <c r="I17" s="145"/>
      <c r="J17" s="147"/>
    </row>
    <row r="18" spans="1:10" ht="14.25">
      <c r="A18" s="122">
        <v>11</v>
      </c>
      <c r="B18" s="123" t="s">
        <v>24</v>
      </c>
      <c r="C18" s="123"/>
      <c r="D18" s="123"/>
      <c r="E18" s="123"/>
      <c r="F18" s="123"/>
      <c r="G18" s="124"/>
      <c r="H18" s="124"/>
      <c r="I18" s="130"/>
      <c r="J18" s="148"/>
    </row>
    <row r="19" spans="1:10" ht="14.25">
      <c r="A19" s="122">
        <v>12</v>
      </c>
      <c r="B19" s="123" t="s">
        <v>25</v>
      </c>
      <c r="C19" s="123"/>
      <c r="D19" s="123"/>
      <c r="E19" s="123"/>
      <c r="F19" s="123"/>
      <c r="G19" s="130"/>
      <c r="H19" s="130"/>
      <c r="I19" s="130"/>
      <c r="J19" s="148"/>
    </row>
    <row r="20" spans="1:10" ht="14.25">
      <c r="A20" s="122">
        <v>13</v>
      </c>
      <c r="B20" s="123" t="s">
        <v>26</v>
      </c>
      <c r="C20" s="123"/>
      <c r="D20" s="123"/>
      <c r="E20" s="123"/>
      <c r="F20" s="123"/>
      <c r="G20" s="130"/>
      <c r="H20" s="130"/>
      <c r="I20" s="130"/>
      <c r="J20" s="148"/>
    </row>
    <row r="21" spans="1:10" ht="14.25">
      <c r="A21" s="122">
        <v>14</v>
      </c>
      <c r="B21" s="123" t="s">
        <v>27</v>
      </c>
      <c r="C21" s="123"/>
      <c r="D21" s="123"/>
      <c r="E21" s="123"/>
      <c r="F21" s="123"/>
      <c r="G21" s="130"/>
      <c r="H21" s="130"/>
      <c r="I21" s="145"/>
      <c r="J21" s="147"/>
    </row>
    <row r="22" spans="1:10" ht="14.25">
      <c r="A22" s="122">
        <v>15</v>
      </c>
      <c r="B22" s="123" t="s">
        <v>28</v>
      </c>
      <c r="C22" s="123"/>
      <c r="D22" s="123"/>
      <c r="E22" s="123"/>
      <c r="F22" s="123"/>
      <c r="G22" s="124"/>
      <c r="H22" s="124"/>
      <c r="I22" s="130"/>
      <c r="J22" s="148"/>
    </row>
    <row r="23" spans="1:10" ht="14.25">
      <c r="A23" s="122">
        <v>16</v>
      </c>
      <c r="B23" s="123" t="s">
        <v>29</v>
      </c>
      <c r="C23" s="123"/>
      <c r="D23" s="123"/>
      <c r="E23" s="123"/>
      <c r="F23" s="123"/>
      <c r="G23" s="130"/>
      <c r="H23" s="130"/>
      <c r="I23" s="130"/>
      <c r="J23" s="148"/>
    </row>
    <row r="24" spans="1:10" ht="14.25">
      <c r="A24" s="122">
        <v>17</v>
      </c>
      <c r="B24" s="131" t="s">
        <v>30</v>
      </c>
      <c r="C24" s="131"/>
      <c r="D24" s="131"/>
      <c r="E24" s="131" t="s">
        <v>31</v>
      </c>
      <c r="F24" s="131">
        <f>SUM(F25:F43)</f>
        <v>0</v>
      </c>
      <c r="G24" s="131">
        <f>SUM(G25:G43)</f>
        <v>0</v>
      </c>
      <c r="H24" s="131">
        <f>SUM(H25:H43)</f>
        <v>0</v>
      </c>
      <c r="I24" s="131">
        <f>SUM(I25:I43)</f>
        <v>0</v>
      </c>
      <c r="J24" s="148"/>
    </row>
    <row r="25" spans="1:10" ht="14.25">
      <c r="A25" s="122"/>
      <c r="B25" s="131"/>
      <c r="C25" s="131"/>
      <c r="D25" s="131"/>
      <c r="E25" s="132" t="s">
        <v>32</v>
      </c>
      <c r="F25" s="133"/>
      <c r="G25" s="124"/>
      <c r="H25" s="124"/>
      <c r="I25" s="130"/>
      <c r="J25" s="148"/>
    </row>
    <row r="26" spans="1:10" ht="14.25">
      <c r="A26" s="122"/>
      <c r="B26" s="131"/>
      <c r="C26" s="131"/>
      <c r="D26" s="131"/>
      <c r="E26" s="132" t="s">
        <v>33</v>
      </c>
      <c r="F26" s="134"/>
      <c r="G26" s="135"/>
      <c r="H26" s="135"/>
      <c r="I26" s="135"/>
      <c r="J26" s="146"/>
    </row>
    <row r="27" spans="1:10" ht="14.25">
      <c r="A27" s="122"/>
      <c r="B27" s="131"/>
      <c r="C27" s="131"/>
      <c r="D27" s="131"/>
      <c r="E27" s="136" t="s">
        <v>34</v>
      </c>
      <c r="F27" s="134"/>
      <c r="G27" s="137"/>
      <c r="H27" s="137"/>
      <c r="I27" s="137"/>
      <c r="J27" s="124"/>
    </row>
    <row r="28" spans="1:10" ht="14.25">
      <c r="A28" s="122"/>
      <c r="B28" s="131"/>
      <c r="C28" s="131"/>
      <c r="D28" s="131"/>
      <c r="E28" s="136" t="s">
        <v>35</v>
      </c>
      <c r="F28" s="134"/>
      <c r="G28" s="124"/>
      <c r="H28" s="124"/>
      <c r="I28" s="124"/>
      <c r="J28" s="124"/>
    </row>
    <row r="29" spans="1:10" ht="27">
      <c r="A29" s="122"/>
      <c r="B29" s="131"/>
      <c r="C29" s="131"/>
      <c r="D29" s="131"/>
      <c r="E29" s="136" t="s">
        <v>36</v>
      </c>
      <c r="F29" s="134"/>
      <c r="G29" s="124"/>
      <c r="H29" s="124"/>
      <c r="I29" s="124"/>
      <c r="J29" s="124"/>
    </row>
    <row r="30" spans="1:10" ht="27">
      <c r="A30" s="122"/>
      <c r="B30" s="131"/>
      <c r="C30" s="131"/>
      <c r="D30" s="131"/>
      <c r="E30" s="132" t="s">
        <v>37</v>
      </c>
      <c r="F30" s="134"/>
      <c r="G30" s="124"/>
      <c r="H30" s="124"/>
      <c r="I30" s="124"/>
      <c r="J30" s="124"/>
    </row>
    <row r="31" spans="1:10" ht="27">
      <c r="A31" s="122"/>
      <c r="B31" s="131"/>
      <c r="C31" s="131"/>
      <c r="D31" s="131"/>
      <c r="E31" s="132" t="s">
        <v>38</v>
      </c>
      <c r="F31" s="134"/>
      <c r="G31" s="124"/>
      <c r="H31" s="124"/>
      <c r="I31" s="124"/>
      <c r="J31" s="124"/>
    </row>
    <row r="32" spans="1:10" ht="14.25">
      <c r="A32" s="122"/>
      <c r="B32" s="131"/>
      <c r="C32" s="131"/>
      <c r="D32" s="131"/>
      <c r="E32" s="132" t="s">
        <v>39</v>
      </c>
      <c r="F32" s="134"/>
      <c r="G32" s="124"/>
      <c r="H32" s="124"/>
      <c r="I32" s="124"/>
      <c r="J32" s="124"/>
    </row>
    <row r="33" spans="1:10" ht="14.25">
      <c r="A33" s="122"/>
      <c r="B33" s="131"/>
      <c r="C33" s="131"/>
      <c r="D33" s="131"/>
      <c r="E33" s="132" t="s">
        <v>40</v>
      </c>
      <c r="F33" s="134"/>
      <c r="G33" s="124"/>
      <c r="H33" s="124"/>
      <c r="I33" s="124"/>
      <c r="J33" s="124"/>
    </row>
    <row r="34" spans="1:10" ht="27">
      <c r="A34" s="122"/>
      <c r="B34" s="131"/>
      <c r="C34" s="131"/>
      <c r="D34" s="131"/>
      <c r="E34" s="132" t="s">
        <v>41</v>
      </c>
      <c r="F34" s="134"/>
      <c r="G34" s="124"/>
      <c r="H34" s="124"/>
      <c r="I34" s="124"/>
      <c r="J34" s="124"/>
    </row>
    <row r="35" spans="1:10" ht="14.25">
      <c r="A35" s="122"/>
      <c r="B35" s="131"/>
      <c r="C35" s="131"/>
      <c r="D35" s="131"/>
      <c r="E35" s="132" t="s">
        <v>42</v>
      </c>
      <c r="F35" s="134"/>
      <c r="G35" s="124"/>
      <c r="H35" s="124"/>
      <c r="I35" s="124"/>
      <c r="J35" s="124"/>
    </row>
    <row r="36" spans="1:10" ht="14.25">
      <c r="A36" s="122"/>
      <c r="B36" s="131"/>
      <c r="C36" s="131"/>
      <c r="D36" s="131"/>
      <c r="E36" s="132" t="s">
        <v>43</v>
      </c>
      <c r="F36" s="134"/>
      <c r="G36" s="124"/>
      <c r="H36" s="124"/>
      <c r="I36" s="124"/>
      <c r="J36" s="124"/>
    </row>
    <row r="37" spans="1:10" ht="27">
      <c r="A37" s="122"/>
      <c r="B37" s="131"/>
      <c r="C37" s="131"/>
      <c r="D37" s="131"/>
      <c r="E37" s="132" t="s">
        <v>44</v>
      </c>
      <c r="F37" s="134"/>
      <c r="G37" s="124"/>
      <c r="H37" s="124"/>
      <c r="I37" s="124"/>
      <c r="J37" s="124"/>
    </row>
    <row r="38" spans="1:10" ht="14.25">
      <c r="A38" s="122"/>
      <c r="B38" s="131"/>
      <c r="C38" s="131"/>
      <c r="D38" s="131"/>
      <c r="E38" s="136" t="s">
        <v>45</v>
      </c>
      <c r="F38" s="134"/>
      <c r="G38" s="124"/>
      <c r="H38" s="124"/>
      <c r="I38" s="124"/>
      <c r="J38" s="124"/>
    </row>
    <row r="39" spans="1:10" ht="14.25">
      <c r="A39" s="122"/>
      <c r="B39" s="131"/>
      <c r="C39" s="131"/>
      <c r="D39" s="131"/>
      <c r="E39" s="136" t="s">
        <v>46</v>
      </c>
      <c r="F39" s="134"/>
      <c r="G39" s="124"/>
      <c r="H39" s="124"/>
      <c r="I39" s="124"/>
      <c r="J39" s="124"/>
    </row>
    <row r="40" spans="1:10" ht="14.25">
      <c r="A40" s="122"/>
      <c r="B40" s="131"/>
      <c r="C40" s="131"/>
      <c r="D40" s="131"/>
      <c r="E40" s="136" t="s">
        <v>47</v>
      </c>
      <c r="F40" s="134"/>
      <c r="G40" s="124"/>
      <c r="H40" s="124"/>
      <c r="I40" s="124"/>
      <c r="J40" s="124"/>
    </row>
    <row r="41" spans="1:10" ht="14.25">
      <c r="A41" s="122"/>
      <c r="B41" s="131"/>
      <c r="C41" s="131"/>
      <c r="D41" s="131"/>
      <c r="E41" s="136" t="s">
        <v>48</v>
      </c>
      <c r="F41" s="134"/>
      <c r="G41" s="124"/>
      <c r="H41" s="124"/>
      <c r="I41" s="124"/>
      <c r="J41" s="124"/>
    </row>
    <row r="42" spans="1:10" ht="14.25">
      <c r="A42" s="122"/>
      <c r="B42" s="131"/>
      <c r="C42" s="131"/>
      <c r="D42" s="131"/>
      <c r="E42" s="136" t="s">
        <v>49</v>
      </c>
      <c r="F42" s="134"/>
      <c r="G42" s="124"/>
      <c r="H42" s="124"/>
      <c r="I42" s="124"/>
      <c r="J42" s="124"/>
    </row>
    <row r="43" spans="1:10" ht="40.5">
      <c r="A43" s="122"/>
      <c r="B43" s="131"/>
      <c r="C43" s="131"/>
      <c r="D43" s="131"/>
      <c r="E43" s="136" t="s">
        <v>50</v>
      </c>
      <c r="F43" s="134"/>
      <c r="G43" s="124"/>
      <c r="H43" s="124"/>
      <c r="I43" s="124"/>
      <c r="J43" s="124"/>
    </row>
    <row r="44" spans="1:10" ht="14.25">
      <c r="A44" s="119" t="s">
        <v>51</v>
      </c>
      <c r="B44" s="119" t="s">
        <v>52</v>
      </c>
      <c r="C44" s="119"/>
      <c r="D44" s="119"/>
      <c r="E44" s="119"/>
      <c r="F44" s="119">
        <f>SUM(F45:F52)</f>
        <v>0</v>
      </c>
      <c r="G44" s="119">
        <f>SUM(G45:G52)</f>
        <v>0</v>
      </c>
      <c r="H44" s="119">
        <f>SUM(H45:H52)</f>
        <v>0</v>
      </c>
      <c r="I44" s="119">
        <f>SUM(I45:I52)</f>
        <v>0</v>
      </c>
      <c r="J44" s="119"/>
    </row>
    <row r="45" spans="1:10" ht="14.25">
      <c r="A45" s="138">
        <v>1</v>
      </c>
      <c r="B45" s="139" t="s">
        <v>53</v>
      </c>
      <c r="C45" s="140"/>
      <c r="D45" s="140"/>
      <c r="E45" s="141"/>
      <c r="F45" s="142"/>
      <c r="G45" s="124"/>
      <c r="H45" s="124"/>
      <c r="I45" s="124"/>
      <c r="J45" s="124"/>
    </row>
    <row r="46" spans="1:10" ht="14.25">
      <c r="A46" s="138">
        <v>2</v>
      </c>
      <c r="B46" s="139" t="s">
        <v>54</v>
      </c>
      <c r="C46" s="140"/>
      <c r="D46" s="140"/>
      <c r="E46" s="141"/>
      <c r="F46" s="142"/>
      <c r="G46" s="124"/>
      <c r="H46" s="124"/>
      <c r="I46" s="124"/>
      <c r="J46" s="124"/>
    </row>
    <row r="47" spans="1:10" ht="14.25">
      <c r="A47" s="138">
        <v>3</v>
      </c>
      <c r="B47" s="139" t="s">
        <v>55</v>
      </c>
      <c r="C47" s="140"/>
      <c r="D47" s="140"/>
      <c r="E47" s="141"/>
      <c r="F47" s="142"/>
      <c r="G47" s="124"/>
      <c r="H47" s="124"/>
      <c r="I47" s="124"/>
      <c r="J47" s="124"/>
    </row>
    <row r="48" spans="1:10" ht="14.25">
      <c r="A48" s="138">
        <v>4</v>
      </c>
      <c r="B48" s="139" t="s">
        <v>56</v>
      </c>
      <c r="C48" s="140"/>
      <c r="D48" s="140"/>
      <c r="E48" s="141"/>
      <c r="F48" s="142"/>
      <c r="G48" s="124"/>
      <c r="H48" s="124"/>
      <c r="I48" s="124"/>
      <c r="J48" s="124"/>
    </row>
    <row r="49" spans="1:10" ht="14.25">
      <c r="A49" s="138">
        <v>5</v>
      </c>
      <c r="B49" s="139" t="s">
        <v>57</v>
      </c>
      <c r="C49" s="140"/>
      <c r="D49" s="140"/>
      <c r="E49" s="141"/>
      <c r="F49" s="142"/>
      <c r="G49" s="124"/>
      <c r="H49" s="124"/>
      <c r="I49" s="124"/>
      <c r="J49" s="124"/>
    </row>
    <row r="50" spans="1:10" ht="14.25">
      <c r="A50" s="138">
        <v>6</v>
      </c>
      <c r="B50" s="139" t="s">
        <v>58</v>
      </c>
      <c r="C50" s="140"/>
      <c r="D50" s="140"/>
      <c r="E50" s="141"/>
      <c r="F50" s="142"/>
      <c r="G50" s="124"/>
      <c r="H50" s="124"/>
      <c r="I50" s="124"/>
      <c r="J50" s="124"/>
    </row>
    <row r="51" spans="1:10" ht="14.25">
      <c r="A51" s="138">
        <v>7</v>
      </c>
      <c r="B51" s="139" t="s">
        <v>59</v>
      </c>
      <c r="C51" s="140"/>
      <c r="D51" s="140"/>
      <c r="E51" s="141"/>
      <c r="F51" s="142"/>
      <c r="G51" s="124"/>
      <c r="H51" s="124"/>
      <c r="I51" s="124"/>
      <c r="J51" s="124"/>
    </row>
    <row r="52" spans="1:10" ht="14.25">
      <c r="A52" s="138">
        <v>8</v>
      </c>
      <c r="B52" s="139" t="s">
        <v>60</v>
      </c>
      <c r="C52" s="140"/>
      <c r="D52" s="140"/>
      <c r="E52" s="141"/>
      <c r="F52" s="142"/>
      <c r="G52" s="124"/>
      <c r="H52" s="124"/>
      <c r="I52" s="124"/>
      <c r="J52" s="124"/>
    </row>
    <row r="53" spans="1:10" ht="14.25">
      <c r="A53" s="119" t="s">
        <v>61</v>
      </c>
      <c r="B53" s="119" t="s">
        <v>62</v>
      </c>
      <c r="C53" s="119"/>
      <c r="D53" s="119"/>
      <c r="E53" s="119"/>
      <c r="F53" s="119">
        <f>SUM(F54:F65)</f>
        <v>2770.39</v>
      </c>
      <c r="G53" s="119">
        <f>SUM(G54:G65)</f>
        <v>2769.55</v>
      </c>
      <c r="H53" s="119">
        <f>SUM(H54:H65)</f>
        <v>0.84</v>
      </c>
      <c r="I53" s="119">
        <f>SUM(I54:I65)</f>
        <v>0</v>
      </c>
      <c r="J53" s="124"/>
    </row>
    <row r="54" spans="1:10" ht="14.25">
      <c r="A54" s="138">
        <v>1</v>
      </c>
      <c r="B54" s="139" t="s">
        <v>63</v>
      </c>
      <c r="C54" s="140"/>
      <c r="D54" s="140"/>
      <c r="E54" s="141"/>
      <c r="F54" s="141"/>
      <c r="G54" s="124"/>
      <c r="H54" s="124"/>
      <c r="I54" s="124"/>
      <c r="J54" s="124"/>
    </row>
    <row r="55" spans="1:10" ht="14.25">
      <c r="A55" s="138">
        <v>2</v>
      </c>
      <c r="B55" s="139" t="s">
        <v>64</v>
      </c>
      <c r="C55" s="140"/>
      <c r="D55" s="140"/>
      <c r="E55" s="141"/>
      <c r="F55" s="141"/>
      <c r="G55" s="124"/>
      <c r="H55" s="124"/>
      <c r="I55" s="124"/>
      <c r="J55" s="124"/>
    </row>
    <row r="56" spans="1:10" ht="14.25">
      <c r="A56" s="138">
        <v>3</v>
      </c>
      <c r="B56" s="139" t="s">
        <v>65</v>
      </c>
      <c r="C56" s="140"/>
      <c r="D56" s="140"/>
      <c r="E56" s="141"/>
      <c r="F56" s="141">
        <v>2270.39</v>
      </c>
      <c r="G56" s="124">
        <v>2269.55</v>
      </c>
      <c r="H56" s="124">
        <v>0.84</v>
      </c>
      <c r="I56" s="124"/>
      <c r="J56" s="124"/>
    </row>
    <row r="57" spans="1:10" ht="14.25">
      <c r="A57" s="138">
        <v>4</v>
      </c>
      <c r="B57" s="139" t="s">
        <v>66</v>
      </c>
      <c r="C57" s="140"/>
      <c r="D57" s="140"/>
      <c r="E57" s="141"/>
      <c r="F57" s="141"/>
      <c r="G57" s="124"/>
      <c r="H57" s="124"/>
      <c r="I57" s="124"/>
      <c r="J57" s="124"/>
    </row>
    <row r="58" spans="1:10" ht="14.25">
      <c r="A58" s="138">
        <v>5</v>
      </c>
      <c r="B58" s="139" t="s">
        <v>67</v>
      </c>
      <c r="C58" s="140"/>
      <c r="D58" s="140"/>
      <c r="E58" s="141"/>
      <c r="F58" s="141"/>
      <c r="G58" s="124"/>
      <c r="H58" s="124"/>
      <c r="I58" s="124"/>
      <c r="J58" s="124"/>
    </row>
    <row r="59" spans="1:10" ht="14.25">
      <c r="A59" s="138">
        <v>6</v>
      </c>
      <c r="B59" s="139" t="s">
        <v>68</v>
      </c>
      <c r="C59" s="140"/>
      <c r="D59" s="140"/>
      <c r="E59" s="141"/>
      <c r="F59" s="141">
        <v>500</v>
      </c>
      <c r="G59" s="124">
        <v>500</v>
      </c>
      <c r="H59" s="124"/>
      <c r="I59" s="124"/>
      <c r="J59" s="124"/>
    </row>
    <row r="60" spans="1:10" ht="14.25">
      <c r="A60" s="138">
        <v>7</v>
      </c>
      <c r="B60" s="139" t="s">
        <v>69</v>
      </c>
      <c r="C60" s="140"/>
      <c r="D60" s="140"/>
      <c r="E60" s="141"/>
      <c r="F60" s="141"/>
      <c r="G60" s="124"/>
      <c r="H60" s="124"/>
      <c r="I60" s="124"/>
      <c r="J60" s="124"/>
    </row>
    <row r="61" spans="1:10" ht="14.25">
      <c r="A61" s="138">
        <v>8</v>
      </c>
      <c r="B61" s="139" t="s">
        <v>70</v>
      </c>
      <c r="C61" s="140"/>
      <c r="D61" s="140"/>
      <c r="E61" s="141"/>
      <c r="F61" s="141"/>
      <c r="G61" s="124"/>
      <c r="H61" s="124"/>
      <c r="I61" s="124"/>
      <c r="J61" s="149"/>
    </row>
    <row r="62" spans="1:10" ht="14.25">
      <c r="A62" s="138">
        <v>9</v>
      </c>
      <c r="B62" s="139" t="s">
        <v>71</v>
      </c>
      <c r="C62" s="140"/>
      <c r="D62" s="140"/>
      <c r="E62" s="141"/>
      <c r="F62" s="141"/>
      <c r="G62" s="135"/>
      <c r="H62" s="135"/>
      <c r="I62" s="135"/>
      <c r="J62" s="130"/>
    </row>
    <row r="63" spans="1:10" ht="14.25">
      <c r="A63" s="138">
        <v>10</v>
      </c>
      <c r="B63" s="139" t="s">
        <v>72</v>
      </c>
      <c r="C63" s="140"/>
      <c r="D63" s="140"/>
      <c r="E63" s="141"/>
      <c r="F63" s="141"/>
      <c r="G63" s="124"/>
      <c r="H63" s="124"/>
      <c r="I63" s="124"/>
      <c r="J63" s="130"/>
    </row>
    <row r="64" spans="1:10" ht="14.25">
      <c r="A64" s="138">
        <v>11</v>
      </c>
      <c r="B64" s="139" t="s">
        <v>73</v>
      </c>
      <c r="C64" s="140"/>
      <c r="D64" s="140"/>
      <c r="E64" s="141"/>
      <c r="F64" s="141"/>
      <c r="G64" s="124"/>
      <c r="H64" s="124"/>
      <c r="I64" s="124"/>
      <c r="J64" s="130"/>
    </row>
    <row r="65" spans="1:10" ht="14.25">
      <c r="A65" s="138">
        <v>12</v>
      </c>
      <c r="B65" s="139" t="s">
        <v>74</v>
      </c>
      <c r="C65" s="140"/>
      <c r="D65" s="140"/>
      <c r="E65" s="141"/>
      <c r="F65" s="141"/>
      <c r="G65" s="124"/>
      <c r="H65" s="124"/>
      <c r="I65" s="124"/>
      <c r="J65" s="130"/>
    </row>
    <row r="66" spans="1:10" ht="14.25">
      <c r="A66" s="119" t="s">
        <v>75</v>
      </c>
      <c r="B66" s="119" t="s">
        <v>76</v>
      </c>
      <c r="C66" s="119"/>
      <c r="D66" s="119"/>
      <c r="E66" s="119"/>
      <c r="F66" s="119">
        <f>F67</f>
        <v>0</v>
      </c>
      <c r="G66" s="119">
        <f>G67</f>
        <v>0</v>
      </c>
      <c r="H66" s="119">
        <f>H67</f>
        <v>0</v>
      </c>
      <c r="I66" s="119">
        <f>I67</f>
        <v>0</v>
      </c>
      <c r="J66" s="130"/>
    </row>
    <row r="67" spans="1:10" ht="14.25">
      <c r="A67" s="138">
        <v>1</v>
      </c>
      <c r="B67" s="150" t="s">
        <v>77</v>
      </c>
      <c r="C67" s="151"/>
      <c r="D67" s="151"/>
      <c r="E67" s="152"/>
      <c r="F67" s="152"/>
      <c r="G67" s="124"/>
      <c r="H67" s="124"/>
      <c r="I67" s="124"/>
      <c r="J67" s="130"/>
    </row>
    <row r="68" spans="1:10" ht="14.25">
      <c r="A68" s="138">
        <v>2</v>
      </c>
      <c r="B68" s="150" t="s">
        <v>78</v>
      </c>
      <c r="C68" s="151"/>
      <c r="D68" s="151"/>
      <c r="E68" s="152"/>
      <c r="F68" s="152"/>
      <c r="G68" s="124"/>
      <c r="H68" s="124"/>
      <c r="I68" s="124"/>
      <c r="J68" s="149"/>
    </row>
  </sheetData>
  <sheetProtection/>
  <mergeCells count="53">
    <mergeCell ref="A1:E1"/>
    <mergeCell ref="A2:J2"/>
    <mergeCell ref="A3:J3"/>
    <mergeCell ref="G4:I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A4:A5"/>
    <mergeCell ref="A24:A43"/>
    <mergeCell ref="F4:F5"/>
    <mergeCell ref="J4:J5"/>
    <mergeCell ref="B24:D43"/>
    <mergeCell ref="B4:E5"/>
  </mergeCells>
  <printOptions/>
  <pageMargins left="0.7513888888888889" right="0.275" top="1" bottom="1" header="0.5" footer="0.5"/>
  <pageSetup firstPageNumber="6" useFirstPageNumber="1" horizontalDpi="600" verticalDpi="600" orientation="portrait" paperSize="9" scale="73"/>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D10" sqref="D10"/>
    </sheetView>
  </sheetViews>
  <sheetFormatPr defaultColWidth="8.75390625" defaultRowHeight="14.25"/>
  <cols>
    <col min="1" max="1" width="17.25390625" style="73" customWidth="1"/>
    <col min="2" max="2" width="42.875" style="73" customWidth="1"/>
    <col min="3" max="3" width="15.125" style="73" customWidth="1"/>
    <col min="4" max="4" width="14.875" style="73" customWidth="1"/>
    <col min="5" max="5" width="14.125" style="74" customWidth="1"/>
    <col min="6" max="6" width="14.875" style="73" customWidth="1"/>
    <col min="7" max="7" width="15.375" style="73" customWidth="1"/>
    <col min="8" max="16384" width="8.75390625" style="73" customWidth="1"/>
  </cols>
  <sheetData>
    <row r="1" spans="1:7" ht="15" customHeight="1">
      <c r="A1" s="75" t="s">
        <v>79</v>
      </c>
      <c r="B1" s="76"/>
      <c r="C1" s="76"/>
      <c r="D1" s="76"/>
      <c r="E1" s="77"/>
      <c r="F1" s="76"/>
      <c r="G1" s="76"/>
    </row>
    <row r="2" spans="1:7" ht="37.5" customHeight="1">
      <c r="A2" s="78" t="s">
        <v>80</v>
      </c>
      <c r="B2" s="78"/>
      <c r="C2" s="78"/>
      <c r="D2" s="78"/>
      <c r="E2" s="78"/>
      <c r="F2" s="78"/>
      <c r="G2" s="78"/>
    </row>
    <row r="3" spans="1:7" ht="15.75" customHeight="1">
      <c r="A3" s="79" t="s">
        <v>81</v>
      </c>
      <c r="B3" s="80" t="s">
        <v>82</v>
      </c>
      <c r="C3" s="80" t="s">
        <v>83</v>
      </c>
      <c r="D3" s="80"/>
      <c r="E3" s="80"/>
      <c r="F3" s="80"/>
      <c r="G3" s="80"/>
    </row>
    <row r="4" spans="1:7" ht="18.75" customHeight="1">
      <c r="A4" s="79"/>
      <c r="B4" s="80"/>
      <c r="C4" s="81" t="s">
        <v>84</v>
      </c>
      <c r="D4" s="81" t="s">
        <v>85</v>
      </c>
      <c r="E4" s="81" t="s">
        <v>86</v>
      </c>
      <c r="F4" s="81" t="s">
        <v>87</v>
      </c>
      <c r="G4" s="81" t="s">
        <v>88</v>
      </c>
    </row>
    <row r="5" spans="1:7" ht="21" customHeight="1">
      <c r="A5" s="82" t="s">
        <v>89</v>
      </c>
      <c r="B5" s="83" t="s">
        <v>90</v>
      </c>
      <c r="C5" s="83">
        <v>712.6</v>
      </c>
      <c r="D5" s="84"/>
      <c r="E5" s="84"/>
      <c r="F5" s="83"/>
      <c r="G5" s="83">
        <f>SUM(C5:F5)</f>
        <v>712.6</v>
      </c>
    </row>
    <row r="6" spans="1:7" ht="21" customHeight="1">
      <c r="A6" s="83"/>
      <c r="B6" s="83" t="s">
        <v>91</v>
      </c>
      <c r="C6" s="85">
        <v>880.48</v>
      </c>
      <c r="D6" s="85"/>
      <c r="E6" s="85">
        <v>0.84</v>
      </c>
      <c r="F6" s="83"/>
      <c r="G6" s="83">
        <f>SUM(C6:F6)</f>
        <v>881.32</v>
      </c>
    </row>
    <row r="7" spans="1:7" ht="21" customHeight="1">
      <c r="A7" s="83"/>
      <c r="B7" s="83" t="s">
        <v>78</v>
      </c>
      <c r="C7" s="85"/>
      <c r="D7" s="85"/>
      <c r="E7" s="85"/>
      <c r="F7" s="83"/>
      <c r="G7" s="83">
        <f>SUM(C7:F7)</f>
        <v>0</v>
      </c>
    </row>
    <row r="8" spans="1:7" ht="21" customHeight="1">
      <c r="A8" s="86"/>
      <c r="B8" s="87" t="s">
        <v>11</v>
      </c>
      <c r="C8" s="83">
        <f>SUM(C5:C7)</f>
        <v>1593.08</v>
      </c>
      <c r="D8" s="83">
        <f>SUM(D5:D7)</f>
        <v>0</v>
      </c>
      <c r="E8" s="83">
        <f>SUM(E5:E7)</f>
        <v>0.84</v>
      </c>
      <c r="F8" s="83">
        <f>SUM(F5:F7)</f>
        <v>0</v>
      </c>
      <c r="G8" s="83">
        <f>SUM(G5:G7)</f>
        <v>1593.92</v>
      </c>
    </row>
    <row r="9" spans="1:7" ht="21" customHeight="1">
      <c r="A9" s="88" t="s">
        <v>92</v>
      </c>
      <c r="B9" s="89" t="s">
        <v>93</v>
      </c>
      <c r="C9" s="83"/>
      <c r="D9" s="83"/>
      <c r="E9" s="83">
        <v>500</v>
      </c>
      <c r="F9" s="90"/>
      <c r="G9" s="90">
        <f aca="true" t="shared" si="0" ref="G9:G14">SUM(C9:F9)</f>
        <v>500</v>
      </c>
    </row>
    <row r="10" spans="1:7" ht="21" customHeight="1">
      <c r="A10" s="91"/>
      <c r="B10" s="89" t="s">
        <v>94</v>
      </c>
      <c r="C10" s="83">
        <v>6</v>
      </c>
      <c r="D10" s="83"/>
      <c r="E10" s="83"/>
      <c r="F10" s="90"/>
      <c r="G10" s="90">
        <f t="shared" si="0"/>
        <v>6</v>
      </c>
    </row>
    <row r="11" spans="1:7" ht="21" customHeight="1">
      <c r="A11" s="91"/>
      <c r="B11" s="89" t="s">
        <v>95</v>
      </c>
      <c r="C11" s="83"/>
      <c r="D11" s="83"/>
      <c r="E11" s="83">
        <v>2269.55</v>
      </c>
      <c r="F11" s="90"/>
      <c r="G11" s="90">
        <f t="shared" si="0"/>
        <v>2269.55</v>
      </c>
    </row>
    <row r="12" spans="1:7" ht="21" customHeight="1">
      <c r="A12" s="91"/>
      <c r="B12" s="89"/>
      <c r="C12" s="83"/>
      <c r="D12" s="83"/>
      <c r="E12" s="83"/>
      <c r="F12" s="90"/>
      <c r="G12" s="90">
        <f t="shared" si="0"/>
        <v>0</v>
      </c>
    </row>
    <row r="13" spans="1:7" ht="21" customHeight="1">
      <c r="A13" s="91"/>
      <c r="B13" s="89"/>
      <c r="C13" s="83"/>
      <c r="D13" s="83"/>
      <c r="E13" s="83"/>
      <c r="F13" s="90"/>
      <c r="G13" s="90">
        <f t="shared" si="0"/>
        <v>0</v>
      </c>
    </row>
    <row r="14" spans="1:7" ht="21" customHeight="1">
      <c r="A14" s="91"/>
      <c r="B14" s="83" t="s">
        <v>78</v>
      </c>
      <c r="C14" s="83"/>
      <c r="D14" s="83"/>
      <c r="E14" s="92"/>
      <c r="F14" s="92"/>
      <c r="G14" s="90">
        <f t="shared" si="0"/>
        <v>0</v>
      </c>
    </row>
    <row r="15" spans="1:7" ht="21" customHeight="1">
      <c r="A15" s="93"/>
      <c r="B15" s="87" t="s">
        <v>11</v>
      </c>
      <c r="C15" s="83">
        <f>SUM(C9:C14)</f>
        <v>6</v>
      </c>
      <c r="D15" s="83">
        <f>SUM(D9:D14)</f>
        <v>0</v>
      </c>
      <c r="E15" s="83">
        <f>SUM(E9:E14)</f>
        <v>2769.55</v>
      </c>
      <c r="F15" s="83">
        <f>SUM(F9:F14)</f>
        <v>0</v>
      </c>
      <c r="G15" s="94">
        <f>SUM(G9:G14)</f>
        <v>2775.55</v>
      </c>
    </row>
    <row r="16" spans="1:7" s="72" customFormat="1" ht="21" customHeight="1">
      <c r="A16" s="95" t="s">
        <v>10</v>
      </c>
      <c r="B16" s="83"/>
      <c r="C16" s="94"/>
      <c r="D16" s="96"/>
      <c r="E16" s="97"/>
      <c r="F16" s="83"/>
      <c r="G16" s="83">
        <f>SUM(C16:F16)</f>
        <v>0</v>
      </c>
    </row>
    <row r="17" spans="1:7" s="72" customFormat="1" ht="21" customHeight="1">
      <c r="A17" s="95"/>
      <c r="B17" s="83"/>
      <c r="C17" s="94"/>
      <c r="D17" s="98"/>
      <c r="E17" s="99"/>
      <c r="F17" s="94"/>
      <c r="G17" s="94"/>
    </row>
    <row r="18" spans="1:7" s="72" customFormat="1" ht="21" customHeight="1">
      <c r="A18" s="95"/>
      <c r="B18" s="83"/>
      <c r="C18" s="94"/>
      <c r="D18" s="98"/>
      <c r="E18" s="99"/>
      <c r="F18" s="94"/>
      <c r="G18" s="94"/>
    </row>
    <row r="19" spans="1:7" ht="21" customHeight="1">
      <c r="A19" s="95"/>
      <c r="B19" s="100" t="s">
        <v>11</v>
      </c>
      <c r="C19" s="99">
        <f>SUM(C16:C18)</f>
        <v>0</v>
      </c>
      <c r="D19" s="99">
        <f>SUM(D16:D18)</f>
        <v>0</v>
      </c>
      <c r="E19" s="99">
        <f>SUM(E16:E18)</f>
        <v>0</v>
      </c>
      <c r="F19" s="99">
        <f>SUM(F16:F18)</f>
        <v>0</v>
      </c>
      <c r="G19" s="99">
        <f>SUM(G16:G18)</f>
        <v>0</v>
      </c>
    </row>
    <row r="20" spans="1:7" ht="21" customHeight="1">
      <c r="A20" s="101" t="s">
        <v>96</v>
      </c>
      <c r="B20" s="101"/>
      <c r="C20" s="97">
        <f>C8+C15+C19</f>
        <v>1599.08</v>
      </c>
      <c r="D20" s="97">
        <f>D8+D15+D19</f>
        <v>0</v>
      </c>
      <c r="E20" s="97">
        <f>E8+E15+E19</f>
        <v>2770.3900000000003</v>
      </c>
      <c r="F20" s="97">
        <f>F8+F15+F19</f>
        <v>0</v>
      </c>
      <c r="G20" s="97">
        <f>G8+G15+G19</f>
        <v>4369.47</v>
      </c>
    </row>
  </sheetData>
  <sheetProtection/>
  <mergeCells count="8">
    <mergeCell ref="A2:G2"/>
    <mergeCell ref="C3:G3"/>
    <mergeCell ref="A20:B20"/>
    <mergeCell ref="A3:A4"/>
    <mergeCell ref="A5:A8"/>
    <mergeCell ref="A9:A15"/>
    <mergeCell ref="A16:A19"/>
    <mergeCell ref="B3:B4"/>
  </mergeCells>
  <printOptions/>
  <pageMargins left="0.7479166666666667" right="0.3104166666666667" top="0.6298611111111111" bottom="0.3541666666666667" header="0.19652777777777777" footer="0.5506944444444445"/>
  <pageSetup firstPageNumber="8" useFirstPageNumber="1" horizontalDpi="600" verticalDpi="600" orientation="landscape" paperSize="9" scale="90"/>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T61"/>
  <sheetViews>
    <sheetView zoomScaleSheetLayoutView="100" workbookViewId="0" topLeftCell="A1">
      <pane ySplit="5" topLeftCell="A18" activePane="bottomLeft" state="frozen"/>
      <selection pane="bottomLeft" activeCell="I57" sqref="I57"/>
    </sheetView>
  </sheetViews>
  <sheetFormatPr defaultColWidth="8.75390625" defaultRowHeight="14.25"/>
  <cols>
    <col min="1" max="1" width="3.75390625" style="2" customWidth="1"/>
    <col min="2" max="2" width="4.50390625" style="2" customWidth="1"/>
    <col min="3" max="3" width="7.375" style="3" customWidth="1"/>
    <col min="4" max="4" width="13.75390625" style="3" customWidth="1"/>
    <col min="5" max="5" width="20.25390625" style="3" customWidth="1"/>
    <col min="6" max="6" width="5.50390625" style="2" customWidth="1"/>
    <col min="7" max="7" width="16.875" style="3" customWidth="1"/>
    <col min="8" max="8" width="7.625" style="4" customWidth="1"/>
    <col min="9" max="9" width="8.00390625" style="4" customWidth="1"/>
    <col min="10" max="10" width="7.25390625" style="4" customWidth="1"/>
    <col min="11" max="11" width="8.625" style="4" customWidth="1"/>
    <col min="12" max="12" width="5.625" style="4" customWidth="1"/>
    <col min="13" max="13" width="5.875" style="4" customWidth="1"/>
    <col min="14" max="14" width="4.75390625" style="2" customWidth="1"/>
    <col min="15" max="15" width="3.25390625" style="2" customWidth="1"/>
    <col min="16" max="16" width="4.375" style="2" customWidth="1"/>
    <col min="17" max="17" width="3.25390625" style="2" customWidth="1"/>
    <col min="18" max="18" width="5.375" style="2" customWidth="1"/>
    <col min="19" max="19" width="9.875" style="1" customWidth="1"/>
    <col min="20" max="20" width="17.00390625" style="2" customWidth="1"/>
    <col min="21" max="16384" width="8.75390625" style="5" customWidth="1"/>
  </cols>
  <sheetData>
    <row r="1" spans="1:3" ht="14.25">
      <c r="A1" s="6" t="s">
        <v>97</v>
      </c>
      <c r="B1" s="6"/>
      <c r="C1" s="6"/>
    </row>
    <row r="2" spans="1:20" ht="45" customHeight="1">
      <c r="A2" s="7" t="s">
        <v>98</v>
      </c>
      <c r="B2" s="7"/>
      <c r="C2" s="7"/>
      <c r="D2" s="7"/>
      <c r="E2" s="7"/>
      <c r="F2" s="7"/>
      <c r="G2" s="7"/>
      <c r="H2" s="8"/>
      <c r="I2" s="8"/>
      <c r="J2" s="8"/>
      <c r="K2" s="8"/>
      <c r="L2" s="8"/>
      <c r="M2" s="8"/>
      <c r="N2" s="7"/>
      <c r="O2" s="7"/>
      <c r="P2" s="7"/>
      <c r="Q2" s="7"/>
      <c r="R2" s="7"/>
      <c r="S2" s="7"/>
      <c r="T2" s="7"/>
    </row>
    <row r="3" spans="1:20" s="1" customFormat="1" ht="15.75" customHeight="1">
      <c r="A3" s="9" t="s">
        <v>3</v>
      </c>
      <c r="B3" s="10" t="s">
        <v>99</v>
      </c>
      <c r="C3" s="10" t="s">
        <v>100</v>
      </c>
      <c r="D3" s="10" t="s">
        <v>101</v>
      </c>
      <c r="E3" s="10" t="s">
        <v>82</v>
      </c>
      <c r="F3" s="10" t="s">
        <v>102</v>
      </c>
      <c r="G3" s="11" t="s">
        <v>103</v>
      </c>
      <c r="H3" s="12" t="s">
        <v>104</v>
      </c>
      <c r="I3" s="55"/>
      <c r="J3" s="55"/>
      <c r="K3" s="55"/>
      <c r="L3" s="55"/>
      <c r="M3" s="55"/>
      <c r="N3" s="56"/>
      <c r="O3" s="56"/>
      <c r="P3" s="56"/>
      <c r="Q3" s="56"/>
      <c r="R3" s="66"/>
      <c r="S3" s="67" t="s">
        <v>105</v>
      </c>
      <c r="T3" s="10" t="s">
        <v>106</v>
      </c>
    </row>
    <row r="4" spans="1:20" s="1" customFormat="1" ht="15.75" customHeight="1">
      <c r="A4" s="9"/>
      <c r="B4" s="10"/>
      <c r="C4" s="10"/>
      <c r="D4" s="10"/>
      <c r="E4" s="10"/>
      <c r="F4" s="13"/>
      <c r="G4" s="10"/>
      <c r="H4" s="14" t="s">
        <v>11</v>
      </c>
      <c r="I4" s="15" t="s">
        <v>107</v>
      </c>
      <c r="J4" s="15"/>
      <c r="K4" s="15"/>
      <c r="L4" s="15"/>
      <c r="M4" s="57"/>
      <c r="N4" s="13" t="s">
        <v>108</v>
      </c>
      <c r="O4" s="13"/>
      <c r="P4" s="13"/>
      <c r="Q4" s="13"/>
      <c r="R4" s="10" t="s">
        <v>109</v>
      </c>
      <c r="S4" s="67"/>
      <c r="T4" s="10"/>
    </row>
    <row r="5" spans="1:20" s="1" customFormat="1" ht="22.5">
      <c r="A5" s="9"/>
      <c r="B5" s="10"/>
      <c r="C5" s="10"/>
      <c r="D5" s="10"/>
      <c r="E5" s="10"/>
      <c r="F5" s="13"/>
      <c r="G5" s="10"/>
      <c r="H5" s="15"/>
      <c r="I5" s="58" t="s">
        <v>84</v>
      </c>
      <c r="J5" s="58" t="s">
        <v>85</v>
      </c>
      <c r="K5" s="58" t="s">
        <v>86</v>
      </c>
      <c r="L5" s="58" t="s">
        <v>87</v>
      </c>
      <c r="M5" s="59" t="s">
        <v>88</v>
      </c>
      <c r="N5" s="10" t="s">
        <v>110</v>
      </c>
      <c r="O5" s="10" t="s">
        <v>111</v>
      </c>
      <c r="P5" s="10" t="s">
        <v>112</v>
      </c>
      <c r="Q5" s="10" t="s">
        <v>88</v>
      </c>
      <c r="R5" s="10"/>
      <c r="S5" s="67"/>
      <c r="T5" s="10"/>
    </row>
    <row r="6" spans="1:20" ht="56.25">
      <c r="A6" s="16">
        <v>1</v>
      </c>
      <c r="B6" s="17" t="s">
        <v>89</v>
      </c>
      <c r="C6" s="18" t="s">
        <v>91</v>
      </c>
      <c r="D6" s="18" t="s">
        <v>113</v>
      </c>
      <c r="E6" s="18" t="s">
        <v>114</v>
      </c>
      <c r="F6" s="19" t="s">
        <v>115</v>
      </c>
      <c r="G6" s="18" t="s">
        <v>116</v>
      </c>
      <c r="H6" s="20">
        <v>10</v>
      </c>
      <c r="I6" s="20">
        <v>9.16</v>
      </c>
      <c r="J6" s="23"/>
      <c r="K6" s="23">
        <v>0.84</v>
      </c>
      <c r="L6" s="23"/>
      <c r="M6" s="23"/>
      <c r="N6" s="18"/>
      <c r="O6" s="18"/>
      <c r="P6" s="18"/>
      <c r="Q6" s="18"/>
      <c r="R6" s="18"/>
      <c r="S6" s="18" t="s">
        <v>117</v>
      </c>
      <c r="T6" s="18" t="s">
        <v>118</v>
      </c>
    </row>
    <row r="7" spans="1:20" ht="56.25">
      <c r="A7" s="16">
        <v>2</v>
      </c>
      <c r="B7" s="21"/>
      <c r="C7" s="18" t="s">
        <v>91</v>
      </c>
      <c r="D7" s="18" t="s">
        <v>119</v>
      </c>
      <c r="E7" s="18" t="s">
        <v>120</v>
      </c>
      <c r="F7" s="19" t="s">
        <v>115</v>
      </c>
      <c r="G7" s="18" t="s">
        <v>121</v>
      </c>
      <c r="H7" s="20">
        <v>33.12</v>
      </c>
      <c r="I7" s="20">
        <v>33.12</v>
      </c>
      <c r="J7" s="23"/>
      <c r="K7" s="23"/>
      <c r="L7" s="23"/>
      <c r="M7" s="23"/>
      <c r="N7" s="18"/>
      <c r="O7" s="18"/>
      <c r="P7" s="18"/>
      <c r="Q7" s="18"/>
      <c r="R7" s="18"/>
      <c r="S7" s="18" t="s">
        <v>117</v>
      </c>
      <c r="T7" s="18" t="s">
        <v>118</v>
      </c>
    </row>
    <row r="8" spans="1:20" ht="56.25">
      <c r="A8" s="16">
        <v>3</v>
      </c>
      <c r="B8" s="21"/>
      <c r="C8" s="18" t="s">
        <v>91</v>
      </c>
      <c r="D8" s="18" t="s">
        <v>122</v>
      </c>
      <c r="E8" s="18" t="s">
        <v>123</v>
      </c>
      <c r="F8" s="19" t="s">
        <v>115</v>
      </c>
      <c r="G8" s="18" t="s">
        <v>124</v>
      </c>
      <c r="H8" s="20">
        <v>92</v>
      </c>
      <c r="I8" s="20">
        <v>92</v>
      </c>
      <c r="J8" s="23"/>
      <c r="K8" s="23"/>
      <c r="L8" s="23"/>
      <c r="M8" s="23"/>
      <c r="N8" s="18"/>
      <c r="O8" s="18"/>
      <c r="P8" s="18"/>
      <c r="Q8" s="18"/>
      <c r="R8" s="18"/>
      <c r="S8" s="18" t="s">
        <v>117</v>
      </c>
      <c r="T8" s="18" t="s">
        <v>118</v>
      </c>
    </row>
    <row r="9" spans="1:20" ht="56.25">
      <c r="A9" s="16">
        <v>4</v>
      </c>
      <c r="B9" s="21"/>
      <c r="C9" s="18" t="s">
        <v>91</v>
      </c>
      <c r="D9" s="18" t="s">
        <v>122</v>
      </c>
      <c r="E9" s="18" t="s">
        <v>125</v>
      </c>
      <c r="F9" s="19" t="s">
        <v>115</v>
      </c>
      <c r="G9" s="18" t="s">
        <v>126</v>
      </c>
      <c r="H9" s="20">
        <v>50</v>
      </c>
      <c r="I9" s="20">
        <v>50</v>
      </c>
      <c r="J9" s="23"/>
      <c r="K9" s="23"/>
      <c r="L9" s="23"/>
      <c r="M9" s="23"/>
      <c r="N9" s="18"/>
      <c r="O9" s="18"/>
      <c r="P9" s="18"/>
      <c r="Q9" s="18"/>
      <c r="R9" s="18"/>
      <c r="S9" s="18" t="s">
        <v>117</v>
      </c>
      <c r="T9" s="18" t="s">
        <v>118</v>
      </c>
    </row>
    <row r="10" spans="1:20" ht="56.25">
      <c r="A10" s="16">
        <v>5</v>
      </c>
      <c r="B10" s="21"/>
      <c r="C10" s="18" t="s">
        <v>91</v>
      </c>
      <c r="D10" s="18" t="s">
        <v>127</v>
      </c>
      <c r="E10" s="18" t="s">
        <v>128</v>
      </c>
      <c r="F10" s="19" t="s">
        <v>115</v>
      </c>
      <c r="G10" s="18" t="s">
        <v>129</v>
      </c>
      <c r="H10" s="20">
        <v>107</v>
      </c>
      <c r="I10" s="20">
        <v>107</v>
      </c>
      <c r="J10" s="23"/>
      <c r="K10" s="23"/>
      <c r="L10" s="23"/>
      <c r="M10" s="23"/>
      <c r="N10" s="18"/>
      <c r="O10" s="18"/>
      <c r="P10" s="18"/>
      <c r="Q10" s="18"/>
      <c r="R10" s="18"/>
      <c r="S10" s="18" t="s">
        <v>117</v>
      </c>
      <c r="T10" s="18" t="s">
        <v>118</v>
      </c>
    </row>
    <row r="11" spans="1:20" ht="56.25">
      <c r="A11" s="16">
        <v>6</v>
      </c>
      <c r="B11" s="21"/>
      <c r="C11" s="18" t="s">
        <v>91</v>
      </c>
      <c r="D11" s="18" t="s">
        <v>130</v>
      </c>
      <c r="E11" s="18" t="s">
        <v>131</v>
      </c>
      <c r="F11" s="19" t="s">
        <v>115</v>
      </c>
      <c r="G11" s="18" t="s">
        <v>132</v>
      </c>
      <c r="H11" s="20">
        <v>97</v>
      </c>
      <c r="I11" s="20">
        <v>97</v>
      </c>
      <c r="J11" s="23"/>
      <c r="K11" s="23"/>
      <c r="L11" s="23"/>
      <c r="M11" s="23"/>
      <c r="N11" s="18"/>
      <c r="O11" s="18"/>
      <c r="P11" s="18"/>
      <c r="Q11" s="18"/>
      <c r="R11" s="18"/>
      <c r="S11" s="18" t="s">
        <v>117</v>
      </c>
      <c r="T11" s="18" t="s">
        <v>118</v>
      </c>
    </row>
    <row r="12" spans="1:20" ht="56.25">
      <c r="A12" s="16">
        <v>7</v>
      </c>
      <c r="B12" s="21"/>
      <c r="C12" s="18" t="s">
        <v>91</v>
      </c>
      <c r="D12" s="18" t="s">
        <v>133</v>
      </c>
      <c r="E12" s="18" t="s">
        <v>134</v>
      </c>
      <c r="F12" s="19" t="s">
        <v>115</v>
      </c>
      <c r="G12" s="18" t="s">
        <v>135</v>
      </c>
      <c r="H12" s="20">
        <v>51</v>
      </c>
      <c r="I12" s="20">
        <v>51</v>
      </c>
      <c r="J12" s="23"/>
      <c r="K12" s="23"/>
      <c r="L12" s="23"/>
      <c r="M12" s="23"/>
      <c r="N12" s="18"/>
      <c r="O12" s="18"/>
      <c r="P12" s="18"/>
      <c r="Q12" s="18"/>
      <c r="R12" s="18"/>
      <c r="S12" s="18" t="s">
        <v>117</v>
      </c>
      <c r="T12" s="18" t="s">
        <v>118</v>
      </c>
    </row>
    <row r="13" spans="1:20" ht="56.25">
      <c r="A13" s="16">
        <v>8</v>
      </c>
      <c r="B13" s="21"/>
      <c r="C13" s="18" t="s">
        <v>91</v>
      </c>
      <c r="D13" s="18" t="s">
        <v>136</v>
      </c>
      <c r="E13" s="18" t="s">
        <v>137</v>
      </c>
      <c r="F13" s="19" t="s">
        <v>115</v>
      </c>
      <c r="G13" s="18" t="s">
        <v>138</v>
      </c>
      <c r="H13" s="20">
        <v>63</v>
      </c>
      <c r="I13" s="20">
        <v>63</v>
      </c>
      <c r="J13" s="23"/>
      <c r="K13" s="23"/>
      <c r="L13" s="23"/>
      <c r="M13" s="23"/>
      <c r="N13" s="18"/>
      <c r="O13" s="18"/>
      <c r="P13" s="18"/>
      <c r="Q13" s="18"/>
      <c r="R13" s="18"/>
      <c r="S13" s="18" t="s">
        <v>117</v>
      </c>
      <c r="T13" s="18" t="s">
        <v>118</v>
      </c>
    </row>
    <row r="14" spans="1:20" ht="56.25">
      <c r="A14" s="16">
        <v>9</v>
      </c>
      <c r="B14" s="21"/>
      <c r="C14" s="18" t="s">
        <v>91</v>
      </c>
      <c r="D14" s="18" t="s">
        <v>139</v>
      </c>
      <c r="E14" s="18" t="s">
        <v>140</v>
      </c>
      <c r="F14" s="19" t="s">
        <v>115</v>
      </c>
      <c r="G14" s="18" t="s">
        <v>141</v>
      </c>
      <c r="H14" s="20">
        <v>74</v>
      </c>
      <c r="I14" s="20">
        <v>74</v>
      </c>
      <c r="J14" s="23"/>
      <c r="K14" s="23"/>
      <c r="L14" s="23"/>
      <c r="M14" s="23"/>
      <c r="N14" s="18"/>
      <c r="O14" s="18"/>
      <c r="P14" s="18"/>
      <c r="Q14" s="18"/>
      <c r="R14" s="18"/>
      <c r="S14" s="18" t="s">
        <v>117</v>
      </c>
      <c r="T14" s="18" t="s">
        <v>118</v>
      </c>
    </row>
    <row r="15" spans="1:20" ht="56.25">
      <c r="A15" s="16">
        <v>10</v>
      </c>
      <c r="B15" s="21"/>
      <c r="C15" s="18" t="s">
        <v>91</v>
      </c>
      <c r="D15" s="18" t="s">
        <v>142</v>
      </c>
      <c r="E15" s="18" t="s">
        <v>143</v>
      </c>
      <c r="F15" s="19" t="s">
        <v>115</v>
      </c>
      <c r="G15" s="18" t="s">
        <v>144</v>
      </c>
      <c r="H15" s="20">
        <v>73</v>
      </c>
      <c r="I15" s="20">
        <v>73</v>
      </c>
      <c r="J15" s="23"/>
      <c r="K15" s="23"/>
      <c r="L15" s="23"/>
      <c r="M15" s="23"/>
      <c r="N15" s="18"/>
      <c r="O15" s="18"/>
      <c r="P15" s="18"/>
      <c r="Q15" s="18"/>
      <c r="R15" s="18"/>
      <c r="S15" s="18" t="s">
        <v>117</v>
      </c>
      <c r="T15" s="18" t="s">
        <v>118</v>
      </c>
    </row>
    <row r="16" spans="1:20" ht="56.25">
      <c r="A16" s="16">
        <v>11</v>
      </c>
      <c r="B16" s="21"/>
      <c r="C16" s="18" t="s">
        <v>91</v>
      </c>
      <c r="D16" s="18" t="s">
        <v>145</v>
      </c>
      <c r="E16" s="18" t="s">
        <v>146</v>
      </c>
      <c r="F16" s="19" t="s">
        <v>115</v>
      </c>
      <c r="G16" s="18" t="s">
        <v>147</v>
      </c>
      <c r="H16" s="20">
        <v>83</v>
      </c>
      <c r="I16" s="20">
        <v>83</v>
      </c>
      <c r="J16" s="23"/>
      <c r="K16" s="23"/>
      <c r="L16" s="23"/>
      <c r="M16" s="23"/>
      <c r="N16" s="18"/>
      <c r="O16" s="18"/>
      <c r="P16" s="18"/>
      <c r="Q16" s="18"/>
      <c r="R16" s="18"/>
      <c r="S16" s="18" t="s">
        <v>117</v>
      </c>
      <c r="T16" s="18" t="s">
        <v>118</v>
      </c>
    </row>
    <row r="17" spans="1:20" ht="56.25">
      <c r="A17" s="16">
        <v>12</v>
      </c>
      <c r="B17" s="21"/>
      <c r="C17" s="18" t="s">
        <v>91</v>
      </c>
      <c r="D17" s="18" t="s">
        <v>148</v>
      </c>
      <c r="E17" s="18" t="s">
        <v>149</v>
      </c>
      <c r="F17" s="19" t="s">
        <v>115</v>
      </c>
      <c r="G17" s="18" t="s">
        <v>150</v>
      </c>
      <c r="H17" s="20">
        <v>98.6</v>
      </c>
      <c r="I17" s="20">
        <v>98.6</v>
      </c>
      <c r="J17" s="23"/>
      <c r="K17" s="23"/>
      <c r="L17" s="23"/>
      <c r="M17" s="23"/>
      <c r="N17" s="18"/>
      <c r="O17" s="18"/>
      <c r="P17" s="18"/>
      <c r="Q17" s="18"/>
      <c r="R17" s="18"/>
      <c r="S17" s="18" t="s">
        <v>117</v>
      </c>
      <c r="T17" s="18" t="s">
        <v>118</v>
      </c>
    </row>
    <row r="18" spans="1:20" ht="56.25">
      <c r="A18" s="16">
        <v>13</v>
      </c>
      <c r="B18" s="21"/>
      <c r="C18" s="18" t="s">
        <v>91</v>
      </c>
      <c r="D18" s="18" t="s">
        <v>151</v>
      </c>
      <c r="E18" s="18" t="s">
        <v>152</v>
      </c>
      <c r="F18" s="19" t="s">
        <v>115</v>
      </c>
      <c r="G18" s="18" t="s">
        <v>153</v>
      </c>
      <c r="H18" s="20">
        <v>49.6</v>
      </c>
      <c r="I18" s="20">
        <v>49.6</v>
      </c>
      <c r="J18" s="23"/>
      <c r="K18" s="23"/>
      <c r="L18" s="23"/>
      <c r="M18" s="23"/>
      <c r="N18" s="18"/>
      <c r="O18" s="18"/>
      <c r="P18" s="18"/>
      <c r="Q18" s="18"/>
      <c r="R18" s="18"/>
      <c r="S18" s="18" t="s">
        <v>117</v>
      </c>
      <c r="T18" s="18" t="s">
        <v>118</v>
      </c>
    </row>
    <row r="19" spans="1:20" ht="48">
      <c r="A19" s="16">
        <v>14</v>
      </c>
      <c r="B19" s="21"/>
      <c r="C19" s="18" t="s">
        <v>90</v>
      </c>
      <c r="D19" s="18" t="s">
        <v>154</v>
      </c>
      <c r="E19" s="22" t="s">
        <v>155</v>
      </c>
      <c r="F19" s="19" t="s">
        <v>115</v>
      </c>
      <c r="G19" s="22" t="s">
        <v>156</v>
      </c>
      <c r="H19" s="23">
        <v>712.6</v>
      </c>
      <c r="I19" s="23">
        <v>712.6</v>
      </c>
      <c r="J19" s="23"/>
      <c r="K19" s="23"/>
      <c r="L19" s="23"/>
      <c r="M19" s="23"/>
      <c r="N19" s="18"/>
      <c r="O19" s="18"/>
      <c r="P19" s="18"/>
      <c r="Q19" s="18"/>
      <c r="R19" s="18"/>
      <c r="S19" s="18" t="s">
        <v>157</v>
      </c>
      <c r="T19" s="22" t="s">
        <v>155</v>
      </c>
    </row>
    <row r="20" spans="1:20" ht="11.25">
      <c r="A20" s="24"/>
      <c r="B20" s="25"/>
      <c r="C20" s="26" t="s">
        <v>11</v>
      </c>
      <c r="D20" s="27"/>
      <c r="E20" s="27"/>
      <c r="F20" s="27"/>
      <c r="G20" s="28"/>
      <c r="H20" s="29">
        <f aca="true" t="shared" si="0" ref="H20:M20">SUM(H6:H19)</f>
        <v>1593.92</v>
      </c>
      <c r="I20" s="29">
        <f t="shared" si="0"/>
        <v>1593.08</v>
      </c>
      <c r="J20" s="29">
        <f t="shared" si="0"/>
        <v>0</v>
      </c>
      <c r="K20" s="29">
        <f t="shared" si="0"/>
        <v>0.84</v>
      </c>
      <c r="L20" s="29">
        <f t="shared" si="0"/>
        <v>0</v>
      </c>
      <c r="M20" s="29">
        <f t="shared" si="0"/>
        <v>0</v>
      </c>
      <c r="N20" s="50"/>
      <c r="O20" s="50"/>
      <c r="P20" s="50"/>
      <c r="Q20" s="50"/>
      <c r="R20" s="50"/>
      <c r="S20" s="68"/>
      <c r="T20" s="50"/>
    </row>
    <row r="21" spans="1:20" ht="22.5">
      <c r="A21" s="24">
        <v>15</v>
      </c>
      <c r="B21" s="17" t="s">
        <v>92</v>
      </c>
      <c r="C21" s="30" t="s">
        <v>158</v>
      </c>
      <c r="D21" s="31" t="s">
        <v>159</v>
      </c>
      <c r="E21" s="31" t="s">
        <v>160</v>
      </c>
      <c r="F21" s="19">
        <v>2019</v>
      </c>
      <c r="G21" s="31" t="s">
        <v>161</v>
      </c>
      <c r="H21" s="32">
        <v>9.04</v>
      </c>
      <c r="I21" s="23"/>
      <c r="J21" s="23"/>
      <c r="K21" s="32">
        <v>9.04</v>
      </c>
      <c r="L21" s="23"/>
      <c r="M21" s="23"/>
      <c r="N21" s="18"/>
      <c r="O21" s="18"/>
      <c r="P21" s="18"/>
      <c r="Q21" s="18"/>
      <c r="R21" s="18"/>
      <c r="S21" s="18" t="s">
        <v>162</v>
      </c>
      <c r="T21" s="31" t="s">
        <v>163</v>
      </c>
    </row>
    <row r="22" spans="1:20" ht="22.5">
      <c r="A22" s="24">
        <v>16</v>
      </c>
      <c r="B22" s="21"/>
      <c r="C22" s="30" t="s">
        <v>158</v>
      </c>
      <c r="D22" s="31" t="s">
        <v>164</v>
      </c>
      <c r="E22" s="31" t="s">
        <v>165</v>
      </c>
      <c r="F22" s="19">
        <v>2019</v>
      </c>
      <c r="G22" s="31" t="s">
        <v>166</v>
      </c>
      <c r="H22" s="32">
        <v>6</v>
      </c>
      <c r="I22" s="23"/>
      <c r="J22" s="23"/>
      <c r="K22" s="32">
        <v>6</v>
      </c>
      <c r="L22" s="23"/>
      <c r="M22" s="23"/>
      <c r="N22" s="18"/>
      <c r="O22" s="18"/>
      <c r="P22" s="18"/>
      <c r="Q22" s="18"/>
      <c r="R22" s="18"/>
      <c r="S22" s="18" t="s">
        <v>162</v>
      </c>
      <c r="T22" s="31" t="s">
        <v>163</v>
      </c>
    </row>
    <row r="23" spans="1:20" ht="22.5">
      <c r="A23" s="24">
        <v>17</v>
      </c>
      <c r="B23" s="21"/>
      <c r="C23" s="30" t="s">
        <v>158</v>
      </c>
      <c r="D23" s="18" t="s">
        <v>167</v>
      </c>
      <c r="E23" s="31" t="s">
        <v>168</v>
      </c>
      <c r="F23" s="19">
        <v>2019</v>
      </c>
      <c r="G23" s="31" t="s">
        <v>169</v>
      </c>
      <c r="H23" s="32">
        <v>48</v>
      </c>
      <c r="I23" s="23"/>
      <c r="J23" s="23"/>
      <c r="K23" s="32">
        <v>48</v>
      </c>
      <c r="L23" s="23"/>
      <c r="M23" s="23"/>
      <c r="N23" s="18"/>
      <c r="O23" s="18"/>
      <c r="P23" s="18"/>
      <c r="Q23" s="18"/>
      <c r="R23" s="18"/>
      <c r="S23" s="18" t="s">
        <v>162</v>
      </c>
      <c r="T23" s="31" t="s">
        <v>163</v>
      </c>
    </row>
    <row r="24" spans="1:20" ht="22.5">
      <c r="A24" s="24">
        <v>18</v>
      </c>
      <c r="B24" s="21"/>
      <c r="C24" s="30" t="s">
        <v>158</v>
      </c>
      <c r="D24" s="18" t="s">
        <v>170</v>
      </c>
      <c r="E24" s="31" t="s">
        <v>171</v>
      </c>
      <c r="F24" s="19">
        <v>2019</v>
      </c>
      <c r="G24" s="31" t="s">
        <v>172</v>
      </c>
      <c r="H24" s="32">
        <v>13.24</v>
      </c>
      <c r="I24" s="23"/>
      <c r="J24" s="23"/>
      <c r="K24" s="32">
        <v>13.24</v>
      </c>
      <c r="L24" s="23"/>
      <c r="M24" s="23"/>
      <c r="N24" s="18"/>
      <c r="O24" s="18"/>
      <c r="P24" s="18"/>
      <c r="Q24" s="18"/>
      <c r="R24" s="18"/>
      <c r="S24" s="18" t="s">
        <v>162</v>
      </c>
      <c r="T24" s="31" t="s">
        <v>163</v>
      </c>
    </row>
    <row r="25" spans="1:20" ht="22.5">
      <c r="A25" s="24">
        <v>19</v>
      </c>
      <c r="B25" s="21"/>
      <c r="C25" s="30" t="s">
        <v>158</v>
      </c>
      <c r="D25" s="33" t="s">
        <v>173</v>
      </c>
      <c r="E25" s="31" t="s">
        <v>174</v>
      </c>
      <c r="F25" s="19">
        <v>2019</v>
      </c>
      <c r="G25" s="31" t="s">
        <v>175</v>
      </c>
      <c r="H25" s="32">
        <v>14.8</v>
      </c>
      <c r="I25" s="60"/>
      <c r="J25" s="23"/>
      <c r="K25" s="32">
        <v>14.8</v>
      </c>
      <c r="L25" s="31"/>
      <c r="M25" s="60"/>
      <c r="N25" s="18"/>
      <c r="O25" s="18"/>
      <c r="P25" s="18"/>
      <c r="Q25" s="18"/>
      <c r="R25" s="18"/>
      <c r="S25" s="18" t="s">
        <v>162</v>
      </c>
      <c r="T25" s="31" t="s">
        <v>163</v>
      </c>
    </row>
    <row r="26" spans="1:20" ht="33.75">
      <c r="A26" s="24">
        <v>20</v>
      </c>
      <c r="B26" s="21"/>
      <c r="C26" s="30" t="s">
        <v>158</v>
      </c>
      <c r="D26" s="34" t="s">
        <v>176</v>
      </c>
      <c r="E26" s="31" t="s">
        <v>165</v>
      </c>
      <c r="F26" s="19">
        <v>2019</v>
      </c>
      <c r="G26" s="31" t="s">
        <v>177</v>
      </c>
      <c r="H26" s="32">
        <v>6</v>
      </c>
      <c r="I26" s="60"/>
      <c r="J26" s="23"/>
      <c r="K26" s="32">
        <v>6</v>
      </c>
      <c r="L26" s="31"/>
      <c r="M26" s="60"/>
      <c r="N26" s="18"/>
      <c r="O26" s="18"/>
      <c r="P26" s="18"/>
      <c r="Q26" s="18"/>
      <c r="R26" s="18"/>
      <c r="S26" s="18" t="s">
        <v>162</v>
      </c>
      <c r="T26" s="31" t="s">
        <v>163</v>
      </c>
    </row>
    <row r="27" spans="1:20" ht="33.75">
      <c r="A27" s="24">
        <v>21</v>
      </c>
      <c r="B27" s="21"/>
      <c r="C27" s="30" t="s">
        <v>158</v>
      </c>
      <c r="D27" s="34" t="s">
        <v>178</v>
      </c>
      <c r="E27" s="31" t="s">
        <v>179</v>
      </c>
      <c r="F27" s="19">
        <v>2019</v>
      </c>
      <c r="G27" s="31" t="s">
        <v>180</v>
      </c>
      <c r="H27" s="32">
        <v>17.2</v>
      </c>
      <c r="I27" s="23"/>
      <c r="J27" s="23"/>
      <c r="K27" s="32">
        <v>17.2</v>
      </c>
      <c r="L27" s="31"/>
      <c r="M27" s="23"/>
      <c r="N27" s="18"/>
      <c r="O27" s="18"/>
      <c r="P27" s="18"/>
      <c r="Q27" s="18"/>
      <c r="R27" s="18"/>
      <c r="S27" s="18" t="s">
        <v>162</v>
      </c>
      <c r="T27" s="31" t="s">
        <v>163</v>
      </c>
    </row>
    <row r="28" spans="1:20" ht="22.5">
      <c r="A28" s="24">
        <v>22</v>
      </c>
      <c r="B28" s="21"/>
      <c r="C28" s="30" t="s">
        <v>158</v>
      </c>
      <c r="D28" s="34" t="s">
        <v>181</v>
      </c>
      <c r="E28" s="31" t="s">
        <v>182</v>
      </c>
      <c r="F28" s="19">
        <v>2019</v>
      </c>
      <c r="G28" s="31" t="s">
        <v>183</v>
      </c>
      <c r="H28" s="32">
        <v>8</v>
      </c>
      <c r="I28" s="23"/>
      <c r="J28" s="23"/>
      <c r="K28" s="32">
        <v>8</v>
      </c>
      <c r="L28" s="31"/>
      <c r="M28" s="23"/>
      <c r="N28" s="18"/>
      <c r="O28" s="18"/>
      <c r="P28" s="18"/>
      <c r="Q28" s="18"/>
      <c r="R28" s="18"/>
      <c r="S28" s="18" t="s">
        <v>162</v>
      </c>
      <c r="T28" s="31" t="s">
        <v>163</v>
      </c>
    </row>
    <row r="29" spans="1:20" ht="22.5">
      <c r="A29" s="24">
        <v>23</v>
      </c>
      <c r="B29" s="21"/>
      <c r="C29" s="30" t="s">
        <v>158</v>
      </c>
      <c r="D29" s="34" t="s">
        <v>184</v>
      </c>
      <c r="E29" s="31" t="s">
        <v>185</v>
      </c>
      <c r="F29" s="19">
        <v>2019</v>
      </c>
      <c r="G29" s="31" t="s">
        <v>186</v>
      </c>
      <c r="H29" s="32">
        <v>40</v>
      </c>
      <c r="I29" s="23"/>
      <c r="J29" s="23"/>
      <c r="K29" s="32">
        <v>40</v>
      </c>
      <c r="L29" s="31"/>
      <c r="M29" s="23"/>
      <c r="N29" s="18"/>
      <c r="O29" s="18"/>
      <c r="P29" s="18"/>
      <c r="Q29" s="18"/>
      <c r="R29" s="18"/>
      <c r="S29" s="18" t="s">
        <v>162</v>
      </c>
      <c r="T29" s="31" t="s">
        <v>163</v>
      </c>
    </row>
    <row r="30" spans="1:20" ht="22.5">
      <c r="A30" s="24">
        <v>24</v>
      </c>
      <c r="B30" s="21"/>
      <c r="C30" s="30" t="s">
        <v>158</v>
      </c>
      <c r="D30" s="34" t="s">
        <v>187</v>
      </c>
      <c r="E30" s="31" t="s">
        <v>188</v>
      </c>
      <c r="F30" s="19">
        <v>2019</v>
      </c>
      <c r="G30" s="31" t="s">
        <v>189</v>
      </c>
      <c r="H30" s="32">
        <v>24</v>
      </c>
      <c r="I30" s="23"/>
      <c r="J30" s="23"/>
      <c r="K30" s="32">
        <v>24</v>
      </c>
      <c r="L30" s="31"/>
      <c r="M30" s="23"/>
      <c r="N30" s="18"/>
      <c r="O30" s="18"/>
      <c r="P30" s="18"/>
      <c r="Q30" s="18"/>
      <c r="R30" s="18"/>
      <c r="S30" s="18" t="s">
        <v>162</v>
      </c>
      <c r="T30" s="31" t="s">
        <v>163</v>
      </c>
    </row>
    <row r="31" spans="1:20" ht="22.5">
      <c r="A31" s="24">
        <v>25</v>
      </c>
      <c r="B31" s="21"/>
      <c r="C31" s="30" t="s">
        <v>158</v>
      </c>
      <c r="D31" s="34" t="s">
        <v>190</v>
      </c>
      <c r="E31" s="31" t="s">
        <v>191</v>
      </c>
      <c r="F31" s="19">
        <v>2019</v>
      </c>
      <c r="G31" s="31" t="s">
        <v>192</v>
      </c>
      <c r="H31" s="32">
        <v>14.4</v>
      </c>
      <c r="I31" s="23"/>
      <c r="J31" s="23"/>
      <c r="K31" s="32">
        <v>14.4</v>
      </c>
      <c r="L31" s="31"/>
      <c r="M31" s="23"/>
      <c r="N31" s="18"/>
      <c r="O31" s="18"/>
      <c r="P31" s="18"/>
      <c r="Q31" s="18"/>
      <c r="R31" s="18"/>
      <c r="S31" s="18" t="s">
        <v>162</v>
      </c>
      <c r="T31" s="31" t="s">
        <v>163</v>
      </c>
    </row>
    <row r="32" spans="1:20" ht="33.75">
      <c r="A32" s="24">
        <v>26</v>
      </c>
      <c r="B32" s="21"/>
      <c r="C32" s="30" t="s">
        <v>158</v>
      </c>
      <c r="D32" s="34" t="s">
        <v>193</v>
      </c>
      <c r="E32" s="31" t="s">
        <v>194</v>
      </c>
      <c r="F32" s="19">
        <v>2019</v>
      </c>
      <c r="G32" s="31" t="s">
        <v>195</v>
      </c>
      <c r="H32" s="32">
        <v>5.2</v>
      </c>
      <c r="I32" s="23"/>
      <c r="J32" s="23"/>
      <c r="K32" s="32">
        <v>5.2</v>
      </c>
      <c r="L32" s="31"/>
      <c r="M32" s="23"/>
      <c r="N32" s="18"/>
      <c r="O32" s="18"/>
      <c r="P32" s="18"/>
      <c r="Q32" s="18"/>
      <c r="R32" s="18"/>
      <c r="S32" s="18" t="s">
        <v>162</v>
      </c>
      <c r="T32" s="31" t="s">
        <v>163</v>
      </c>
    </row>
    <row r="33" spans="1:20" ht="33.75">
      <c r="A33" s="24">
        <v>27</v>
      </c>
      <c r="B33" s="21"/>
      <c r="C33" s="30" t="s">
        <v>158</v>
      </c>
      <c r="D33" s="34" t="s">
        <v>196</v>
      </c>
      <c r="E33" s="31" t="s">
        <v>165</v>
      </c>
      <c r="F33" s="19">
        <v>2019</v>
      </c>
      <c r="G33" s="31" t="s">
        <v>197</v>
      </c>
      <c r="H33" s="32">
        <v>6</v>
      </c>
      <c r="I33" s="23"/>
      <c r="J33" s="23"/>
      <c r="K33" s="32">
        <v>6</v>
      </c>
      <c r="L33" s="31"/>
      <c r="M33" s="23"/>
      <c r="N33" s="18"/>
      <c r="O33" s="18"/>
      <c r="P33" s="18"/>
      <c r="Q33" s="18"/>
      <c r="R33" s="18"/>
      <c r="S33" s="18" t="s">
        <v>162</v>
      </c>
      <c r="T33" s="31" t="s">
        <v>163</v>
      </c>
    </row>
    <row r="34" spans="1:20" ht="33.75">
      <c r="A34" s="24">
        <v>28</v>
      </c>
      <c r="B34" s="21"/>
      <c r="C34" s="30" t="s">
        <v>158</v>
      </c>
      <c r="D34" s="35" t="s">
        <v>198</v>
      </c>
      <c r="E34" s="31" t="s">
        <v>199</v>
      </c>
      <c r="F34" s="19">
        <v>2019</v>
      </c>
      <c r="G34" s="31" t="s">
        <v>200</v>
      </c>
      <c r="H34" s="32">
        <v>17.56</v>
      </c>
      <c r="I34" s="23"/>
      <c r="J34" s="23"/>
      <c r="K34" s="32">
        <v>17.56</v>
      </c>
      <c r="L34" s="31"/>
      <c r="M34" s="23"/>
      <c r="N34" s="18"/>
      <c r="O34" s="18"/>
      <c r="P34" s="18"/>
      <c r="Q34" s="18"/>
      <c r="R34" s="18"/>
      <c r="S34" s="18" t="s">
        <v>162</v>
      </c>
      <c r="T34" s="31" t="s">
        <v>163</v>
      </c>
    </row>
    <row r="35" spans="1:20" ht="33.75">
      <c r="A35" s="24">
        <v>29</v>
      </c>
      <c r="B35" s="21"/>
      <c r="C35" s="30" t="s">
        <v>158</v>
      </c>
      <c r="D35" s="33" t="s">
        <v>201</v>
      </c>
      <c r="E35" s="31" t="s">
        <v>202</v>
      </c>
      <c r="F35" s="19">
        <v>2019</v>
      </c>
      <c r="G35" s="31" t="s">
        <v>203</v>
      </c>
      <c r="H35" s="32">
        <v>11.44</v>
      </c>
      <c r="I35" s="23"/>
      <c r="J35" s="23"/>
      <c r="K35" s="32">
        <v>11.44</v>
      </c>
      <c r="L35" s="31"/>
      <c r="M35" s="23"/>
      <c r="N35" s="18"/>
      <c r="O35" s="18"/>
      <c r="P35" s="18"/>
      <c r="Q35" s="18"/>
      <c r="R35" s="18"/>
      <c r="S35" s="18" t="s">
        <v>162</v>
      </c>
      <c r="T35" s="31" t="s">
        <v>163</v>
      </c>
    </row>
    <row r="36" spans="1:20" ht="33.75">
      <c r="A36" s="24">
        <v>30</v>
      </c>
      <c r="B36" s="21"/>
      <c r="C36" s="30" t="s">
        <v>158</v>
      </c>
      <c r="D36" s="33" t="s">
        <v>204</v>
      </c>
      <c r="E36" s="31" t="s">
        <v>205</v>
      </c>
      <c r="F36" s="19">
        <v>2019</v>
      </c>
      <c r="G36" s="31" t="s">
        <v>206</v>
      </c>
      <c r="H36" s="32">
        <v>10.8</v>
      </c>
      <c r="I36" s="23"/>
      <c r="J36" s="23"/>
      <c r="K36" s="32">
        <v>10.8</v>
      </c>
      <c r="L36" s="31"/>
      <c r="M36" s="23"/>
      <c r="N36" s="18"/>
      <c r="O36" s="18"/>
      <c r="P36" s="18"/>
      <c r="Q36" s="18"/>
      <c r="R36" s="18"/>
      <c r="S36" s="18" t="s">
        <v>162</v>
      </c>
      <c r="T36" s="31" t="s">
        <v>163</v>
      </c>
    </row>
    <row r="37" spans="1:20" ht="33.75">
      <c r="A37" s="24">
        <v>31</v>
      </c>
      <c r="B37" s="21"/>
      <c r="C37" s="30" t="s">
        <v>158</v>
      </c>
      <c r="D37" s="33" t="s">
        <v>207</v>
      </c>
      <c r="E37" s="31" t="s">
        <v>208</v>
      </c>
      <c r="F37" s="19">
        <v>2019</v>
      </c>
      <c r="G37" s="31" t="s">
        <v>209</v>
      </c>
      <c r="H37" s="32">
        <v>2.08</v>
      </c>
      <c r="I37" s="23"/>
      <c r="J37" s="23"/>
      <c r="K37" s="32">
        <v>2.08</v>
      </c>
      <c r="L37" s="31"/>
      <c r="M37" s="23"/>
      <c r="N37" s="18"/>
      <c r="O37" s="18"/>
      <c r="P37" s="18"/>
      <c r="Q37" s="18"/>
      <c r="R37" s="18"/>
      <c r="S37" s="18" t="s">
        <v>162</v>
      </c>
      <c r="T37" s="31" t="s">
        <v>163</v>
      </c>
    </row>
    <row r="38" spans="1:20" ht="33.75">
      <c r="A38" s="24">
        <v>32</v>
      </c>
      <c r="B38" s="21"/>
      <c r="C38" s="30" t="s">
        <v>158</v>
      </c>
      <c r="D38" s="36" t="s">
        <v>210</v>
      </c>
      <c r="E38" s="31" t="s">
        <v>211</v>
      </c>
      <c r="F38" s="19">
        <v>2019</v>
      </c>
      <c r="G38" s="31" t="s">
        <v>189</v>
      </c>
      <c r="H38" s="32">
        <v>4.8</v>
      </c>
      <c r="I38" s="23"/>
      <c r="J38" s="23"/>
      <c r="K38" s="32">
        <v>4.8</v>
      </c>
      <c r="L38" s="31"/>
      <c r="M38" s="23"/>
      <c r="N38" s="18"/>
      <c r="O38" s="18"/>
      <c r="P38" s="18"/>
      <c r="Q38" s="18"/>
      <c r="R38" s="18"/>
      <c r="S38" s="18" t="s">
        <v>162</v>
      </c>
      <c r="T38" s="31" t="s">
        <v>163</v>
      </c>
    </row>
    <row r="39" spans="1:20" ht="33.75">
      <c r="A39" s="24">
        <v>33</v>
      </c>
      <c r="B39" s="21"/>
      <c r="C39" s="30" t="s">
        <v>158</v>
      </c>
      <c r="D39" s="33" t="s">
        <v>212</v>
      </c>
      <c r="E39" s="31" t="s">
        <v>213</v>
      </c>
      <c r="F39" s="19">
        <v>2019</v>
      </c>
      <c r="G39" s="31" t="s">
        <v>214</v>
      </c>
      <c r="H39" s="32">
        <v>4.2</v>
      </c>
      <c r="I39" s="23"/>
      <c r="J39" s="23"/>
      <c r="K39" s="32">
        <v>4.2</v>
      </c>
      <c r="L39" s="31"/>
      <c r="M39" s="23"/>
      <c r="N39" s="18"/>
      <c r="O39" s="18"/>
      <c r="P39" s="18"/>
      <c r="Q39" s="18"/>
      <c r="R39" s="18"/>
      <c r="S39" s="18" t="s">
        <v>162</v>
      </c>
      <c r="T39" s="31" t="s">
        <v>163</v>
      </c>
    </row>
    <row r="40" spans="1:20" ht="33.75">
      <c r="A40" s="24">
        <v>34</v>
      </c>
      <c r="B40" s="21"/>
      <c r="C40" s="37" t="s">
        <v>158</v>
      </c>
      <c r="D40" s="38" t="s">
        <v>215</v>
      </c>
      <c r="E40" s="39" t="s">
        <v>216</v>
      </c>
      <c r="F40" s="19">
        <v>2019</v>
      </c>
      <c r="G40" s="31" t="s">
        <v>217</v>
      </c>
      <c r="H40" s="40">
        <v>58.6</v>
      </c>
      <c r="I40" s="23"/>
      <c r="J40" s="23"/>
      <c r="K40" s="40">
        <v>58.6</v>
      </c>
      <c r="L40" s="31"/>
      <c r="M40" s="23"/>
      <c r="N40" s="18"/>
      <c r="O40" s="18"/>
      <c r="P40" s="18"/>
      <c r="Q40" s="18"/>
      <c r="R40" s="18"/>
      <c r="S40" s="18" t="s">
        <v>162</v>
      </c>
      <c r="T40" s="31" t="s">
        <v>163</v>
      </c>
    </row>
    <row r="41" spans="1:20" ht="33.75">
      <c r="A41" s="24">
        <v>35</v>
      </c>
      <c r="B41" s="21"/>
      <c r="C41" s="30" t="s">
        <v>158</v>
      </c>
      <c r="D41" s="18" t="s">
        <v>218</v>
      </c>
      <c r="E41" s="31" t="s">
        <v>219</v>
      </c>
      <c r="F41" s="19">
        <v>2019</v>
      </c>
      <c r="G41" s="31" t="s">
        <v>220</v>
      </c>
      <c r="H41" s="32">
        <v>7</v>
      </c>
      <c r="I41" s="23"/>
      <c r="J41" s="23"/>
      <c r="K41" s="32">
        <v>7</v>
      </c>
      <c r="L41" s="31"/>
      <c r="M41" s="23"/>
      <c r="N41" s="18"/>
      <c r="O41" s="18"/>
      <c r="P41" s="18"/>
      <c r="Q41" s="18"/>
      <c r="R41" s="18"/>
      <c r="S41" s="18" t="s">
        <v>162</v>
      </c>
      <c r="T41" s="31" t="s">
        <v>163</v>
      </c>
    </row>
    <row r="42" spans="1:20" ht="33.75">
      <c r="A42" s="24">
        <v>36</v>
      </c>
      <c r="B42" s="21"/>
      <c r="C42" s="30" t="s">
        <v>158</v>
      </c>
      <c r="D42" s="18" t="s">
        <v>221</v>
      </c>
      <c r="E42" s="31" t="s">
        <v>222</v>
      </c>
      <c r="F42" s="19">
        <v>2019</v>
      </c>
      <c r="G42" s="31" t="s">
        <v>223</v>
      </c>
      <c r="H42" s="32">
        <v>26</v>
      </c>
      <c r="I42" s="23"/>
      <c r="J42" s="23"/>
      <c r="K42" s="32">
        <v>26</v>
      </c>
      <c r="L42" s="31"/>
      <c r="M42" s="23"/>
      <c r="N42" s="18"/>
      <c r="O42" s="18"/>
      <c r="P42" s="18"/>
      <c r="Q42" s="18"/>
      <c r="R42" s="18"/>
      <c r="S42" s="18" t="s">
        <v>162</v>
      </c>
      <c r="T42" s="31" t="s">
        <v>163</v>
      </c>
    </row>
    <row r="43" spans="1:20" ht="33.75">
      <c r="A43" s="24">
        <v>37</v>
      </c>
      <c r="B43" s="21"/>
      <c r="C43" s="30" t="s">
        <v>158</v>
      </c>
      <c r="D43" s="18" t="s">
        <v>224</v>
      </c>
      <c r="E43" s="31" t="s">
        <v>225</v>
      </c>
      <c r="F43" s="19">
        <v>2019</v>
      </c>
      <c r="G43" s="31" t="s">
        <v>226</v>
      </c>
      <c r="H43" s="32">
        <v>17.12</v>
      </c>
      <c r="I43" s="23"/>
      <c r="J43" s="23"/>
      <c r="K43" s="32">
        <v>17.12</v>
      </c>
      <c r="L43" s="31"/>
      <c r="M43" s="23"/>
      <c r="N43" s="18"/>
      <c r="O43" s="18"/>
      <c r="P43" s="18"/>
      <c r="Q43" s="18"/>
      <c r="R43" s="18"/>
      <c r="S43" s="18" t="s">
        <v>162</v>
      </c>
      <c r="T43" s="31" t="s">
        <v>163</v>
      </c>
    </row>
    <row r="44" spans="1:20" ht="33.75">
      <c r="A44" s="24">
        <v>38</v>
      </c>
      <c r="B44" s="21"/>
      <c r="C44" s="30" t="s">
        <v>158</v>
      </c>
      <c r="D44" s="18" t="s">
        <v>227</v>
      </c>
      <c r="E44" s="31" t="s">
        <v>228</v>
      </c>
      <c r="F44" s="19">
        <v>2019</v>
      </c>
      <c r="G44" s="31" t="s">
        <v>161</v>
      </c>
      <c r="H44" s="32">
        <v>10.36</v>
      </c>
      <c r="I44" s="23"/>
      <c r="J44" s="23"/>
      <c r="K44" s="32">
        <v>10.36</v>
      </c>
      <c r="L44" s="31"/>
      <c r="M44" s="23"/>
      <c r="N44" s="18"/>
      <c r="O44" s="18"/>
      <c r="P44" s="18"/>
      <c r="Q44" s="18"/>
      <c r="R44" s="18"/>
      <c r="S44" s="18" t="s">
        <v>162</v>
      </c>
      <c r="T44" s="31" t="s">
        <v>163</v>
      </c>
    </row>
    <row r="45" spans="1:20" ht="33.75">
      <c r="A45" s="24">
        <v>39</v>
      </c>
      <c r="B45" s="21"/>
      <c r="C45" s="30" t="s">
        <v>158</v>
      </c>
      <c r="D45" s="18" t="s">
        <v>229</v>
      </c>
      <c r="E45" s="31" t="s">
        <v>230</v>
      </c>
      <c r="F45" s="19">
        <v>2019</v>
      </c>
      <c r="G45" s="31" t="s">
        <v>177</v>
      </c>
      <c r="H45" s="23">
        <v>6.44</v>
      </c>
      <c r="I45" s="23"/>
      <c r="J45" s="23"/>
      <c r="K45" s="23">
        <v>6.44</v>
      </c>
      <c r="L45" s="31"/>
      <c r="M45" s="23"/>
      <c r="N45" s="18"/>
      <c r="O45" s="18"/>
      <c r="P45" s="18"/>
      <c r="Q45" s="18"/>
      <c r="R45" s="18"/>
      <c r="S45" s="18" t="s">
        <v>162</v>
      </c>
      <c r="T45" s="31" t="s">
        <v>163</v>
      </c>
    </row>
    <row r="46" spans="1:20" ht="33.75">
      <c r="A46" s="24">
        <v>40</v>
      </c>
      <c r="B46" s="21"/>
      <c r="C46" s="30" t="s">
        <v>158</v>
      </c>
      <c r="D46" s="18" t="s">
        <v>231</v>
      </c>
      <c r="E46" s="31" t="s">
        <v>232</v>
      </c>
      <c r="F46" s="19">
        <v>2019</v>
      </c>
      <c r="G46" s="31" t="s">
        <v>166</v>
      </c>
      <c r="H46" s="23">
        <v>25.44</v>
      </c>
      <c r="I46" s="23"/>
      <c r="J46" s="23"/>
      <c r="K46" s="23">
        <v>25.44</v>
      </c>
      <c r="L46" s="31"/>
      <c r="M46" s="23"/>
      <c r="N46" s="18"/>
      <c r="O46" s="18"/>
      <c r="P46" s="18"/>
      <c r="Q46" s="18"/>
      <c r="R46" s="18"/>
      <c r="S46" s="18" t="s">
        <v>162</v>
      </c>
      <c r="T46" s="31" t="s">
        <v>163</v>
      </c>
    </row>
    <row r="47" spans="1:20" ht="33.75">
      <c r="A47" s="24">
        <v>41</v>
      </c>
      <c r="B47" s="21"/>
      <c r="C47" s="30" t="s">
        <v>158</v>
      </c>
      <c r="D47" s="18" t="s">
        <v>233</v>
      </c>
      <c r="E47" s="31" t="s">
        <v>194</v>
      </c>
      <c r="F47" s="19">
        <v>2019</v>
      </c>
      <c r="G47" s="31" t="s">
        <v>234</v>
      </c>
      <c r="H47" s="23">
        <v>5.2</v>
      </c>
      <c r="I47" s="23"/>
      <c r="J47" s="23"/>
      <c r="K47" s="23">
        <v>5.2</v>
      </c>
      <c r="L47" s="31"/>
      <c r="M47" s="23"/>
      <c r="N47" s="18"/>
      <c r="O47" s="18"/>
      <c r="P47" s="18"/>
      <c r="Q47" s="18"/>
      <c r="R47" s="18"/>
      <c r="S47" s="18" t="s">
        <v>162</v>
      </c>
      <c r="T47" s="31" t="s">
        <v>163</v>
      </c>
    </row>
    <row r="48" spans="1:20" ht="33.75">
      <c r="A48" s="24">
        <v>42</v>
      </c>
      <c r="B48" s="21"/>
      <c r="C48" s="30" t="s">
        <v>158</v>
      </c>
      <c r="D48" s="18" t="s">
        <v>235</v>
      </c>
      <c r="E48" s="31" t="s">
        <v>236</v>
      </c>
      <c r="F48" s="19">
        <v>2019</v>
      </c>
      <c r="G48" s="31" t="s">
        <v>237</v>
      </c>
      <c r="H48" s="23">
        <v>9.28</v>
      </c>
      <c r="I48" s="23"/>
      <c r="J48" s="23"/>
      <c r="K48" s="23">
        <v>9.28</v>
      </c>
      <c r="L48" s="31"/>
      <c r="M48" s="23"/>
      <c r="N48" s="18"/>
      <c r="O48" s="18"/>
      <c r="P48" s="18"/>
      <c r="Q48" s="18"/>
      <c r="R48" s="18"/>
      <c r="S48" s="18" t="s">
        <v>162</v>
      </c>
      <c r="T48" s="31" t="s">
        <v>163</v>
      </c>
    </row>
    <row r="49" spans="1:20" ht="33.75">
      <c r="A49" s="24">
        <v>43</v>
      </c>
      <c r="B49" s="21"/>
      <c r="C49" s="30" t="s">
        <v>158</v>
      </c>
      <c r="D49" s="18" t="s">
        <v>238</v>
      </c>
      <c r="E49" s="31" t="s">
        <v>239</v>
      </c>
      <c r="F49" s="19">
        <v>2019</v>
      </c>
      <c r="G49" s="31" t="s">
        <v>192</v>
      </c>
      <c r="H49" s="23">
        <v>3.92</v>
      </c>
      <c r="I49" s="23"/>
      <c r="J49" s="23"/>
      <c r="K49" s="23">
        <v>3.92</v>
      </c>
      <c r="L49" s="31"/>
      <c r="M49" s="23"/>
      <c r="N49" s="18"/>
      <c r="O49" s="18"/>
      <c r="P49" s="18"/>
      <c r="Q49" s="18"/>
      <c r="R49" s="18"/>
      <c r="S49" s="18" t="s">
        <v>162</v>
      </c>
      <c r="T49" s="31" t="s">
        <v>163</v>
      </c>
    </row>
    <row r="50" spans="1:20" ht="33.75">
      <c r="A50" s="24">
        <v>44</v>
      </c>
      <c r="B50" s="21"/>
      <c r="C50" s="30" t="s">
        <v>158</v>
      </c>
      <c r="D50" s="18" t="s">
        <v>240</v>
      </c>
      <c r="E50" s="31" t="s">
        <v>241</v>
      </c>
      <c r="F50" s="19">
        <v>2019</v>
      </c>
      <c r="G50" s="31" t="s">
        <v>161</v>
      </c>
      <c r="H50" s="23">
        <v>20</v>
      </c>
      <c r="I50" s="23"/>
      <c r="J50" s="23"/>
      <c r="K50" s="23">
        <v>20</v>
      </c>
      <c r="L50" s="31"/>
      <c r="M50" s="23"/>
      <c r="N50" s="18"/>
      <c r="O50" s="18"/>
      <c r="P50" s="18"/>
      <c r="Q50" s="18"/>
      <c r="R50" s="18"/>
      <c r="S50" s="18" t="s">
        <v>162</v>
      </c>
      <c r="T50" s="31" t="s">
        <v>163</v>
      </c>
    </row>
    <row r="51" spans="1:20" ht="33.75">
      <c r="A51" s="24">
        <v>45</v>
      </c>
      <c r="B51" s="21"/>
      <c r="C51" s="30" t="s">
        <v>158</v>
      </c>
      <c r="D51" s="18" t="s">
        <v>242</v>
      </c>
      <c r="E51" s="31" t="s">
        <v>243</v>
      </c>
      <c r="F51" s="19">
        <v>2019</v>
      </c>
      <c r="G51" s="31" t="s">
        <v>244</v>
      </c>
      <c r="H51" s="23">
        <v>21.6</v>
      </c>
      <c r="I51" s="23"/>
      <c r="J51" s="23"/>
      <c r="K51" s="23">
        <v>21.6</v>
      </c>
      <c r="L51" s="31"/>
      <c r="M51" s="23"/>
      <c r="N51" s="18"/>
      <c r="O51" s="18"/>
      <c r="P51" s="18"/>
      <c r="Q51" s="18"/>
      <c r="R51" s="18"/>
      <c r="S51" s="18" t="s">
        <v>162</v>
      </c>
      <c r="T51" s="31" t="s">
        <v>163</v>
      </c>
    </row>
    <row r="52" spans="1:20" ht="33.75">
      <c r="A52" s="24">
        <v>46</v>
      </c>
      <c r="B52" s="21"/>
      <c r="C52" s="30" t="s">
        <v>158</v>
      </c>
      <c r="D52" s="18" t="s">
        <v>245</v>
      </c>
      <c r="E52" s="31" t="s">
        <v>246</v>
      </c>
      <c r="F52" s="19">
        <v>2019</v>
      </c>
      <c r="G52" s="31" t="s">
        <v>247</v>
      </c>
      <c r="H52" s="23">
        <v>4.24</v>
      </c>
      <c r="I52" s="23"/>
      <c r="J52" s="23"/>
      <c r="K52" s="23">
        <v>4.24</v>
      </c>
      <c r="L52" s="31"/>
      <c r="M52" s="23"/>
      <c r="N52" s="18"/>
      <c r="O52" s="18"/>
      <c r="P52" s="18"/>
      <c r="Q52" s="18"/>
      <c r="R52" s="18"/>
      <c r="S52" s="18" t="s">
        <v>162</v>
      </c>
      <c r="T52" s="31" t="s">
        <v>163</v>
      </c>
    </row>
    <row r="53" spans="1:20" ht="33.75">
      <c r="A53" s="24">
        <v>47</v>
      </c>
      <c r="B53" s="21"/>
      <c r="C53" s="30" t="s">
        <v>158</v>
      </c>
      <c r="D53" s="18" t="s">
        <v>248</v>
      </c>
      <c r="E53" s="31" t="s">
        <v>249</v>
      </c>
      <c r="F53" s="19">
        <v>2019</v>
      </c>
      <c r="G53" s="31" t="s">
        <v>209</v>
      </c>
      <c r="H53" s="23">
        <v>0.6</v>
      </c>
      <c r="I53" s="23"/>
      <c r="J53" s="23"/>
      <c r="K53" s="23">
        <v>0.6</v>
      </c>
      <c r="L53" s="31"/>
      <c r="M53" s="23"/>
      <c r="N53" s="18"/>
      <c r="O53" s="18"/>
      <c r="P53" s="18"/>
      <c r="Q53" s="18"/>
      <c r="R53" s="18"/>
      <c r="S53" s="18" t="s">
        <v>162</v>
      </c>
      <c r="T53" s="31" t="s">
        <v>163</v>
      </c>
    </row>
    <row r="54" spans="1:20" ht="33.75">
      <c r="A54" s="24">
        <v>48</v>
      </c>
      <c r="B54" s="21"/>
      <c r="C54" s="30" t="s">
        <v>158</v>
      </c>
      <c r="D54" s="18" t="s">
        <v>250</v>
      </c>
      <c r="E54" s="31" t="s">
        <v>251</v>
      </c>
      <c r="F54" s="19">
        <v>2019</v>
      </c>
      <c r="G54" s="31" t="s">
        <v>197</v>
      </c>
      <c r="H54" s="23">
        <v>6.24</v>
      </c>
      <c r="I54" s="23"/>
      <c r="J54" s="23"/>
      <c r="K54" s="23">
        <v>6.24</v>
      </c>
      <c r="L54" s="31"/>
      <c r="M54" s="23"/>
      <c r="N54" s="18"/>
      <c r="O54" s="18"/>
      <c r="P54" s="18"/>
      <c r="Q54" s="18"/>
      <c r="R54" s="18"/>
      <c r="S54" s="18" t="s">
        <v>162</v>
      </c>
      <c r="T54" s="31" t="s">
        <v>163</v>
      </c>
    </row>
    <row r="55" spans="1:20" ht="33.75">
      <c r="A55" s="24">
        <v>49</v>
      </c>
      <c r="B55" s="21"/>
      <c r="C55" s="30" t="s">
        <v>158</v>
      </c>
      <c r="D55" s="18" t="s">
        <v>252</v>
      </c>
      <c r="E55" s="31" t="s">
        <v>253</v>
      </c>
      <c r="F55" s="19">
        <v>2019</v>
      </c>
      <c r="G55" s="31" t="s">
        <v>254</v>
      </c>
      <c r="H55" s="23">
        <v>4</v>
      </c>
      <c r="I55" s="23"/>
      <c r="J55" s="23"/>
      <c r="K55" s="23">
        <v>4</v>
      </c>
      <c r="L55" s="31"/>
      <c r="M55" s="23"/>
      <c r="N55" s="18"/>
      <c r="O55" s="18"/>
      <c r="P55" s="18"/>
      <c r="Q55" s="18"/>
      <c r="R55" s="18"/>
      <c r="S55" s="18" t="s">
        <v>162</v>
      </c>
      <c r="T55" s="31" t="s">
        <v>163</v>
      </c>
    </row>
    <row r="56" spans="1:20" ht="33.75">
      <c r="A56" s="24">
        <v>50</v>
      </c>
      <c r="B56" s="21"/>
      <c r="C56" s="30" t="s">
        <v>158</v>
      </c>
      <c r="D56" s="18" t="s">
        <v>255</v>
      </c>
      <c r="E56" s="31" t="s">
        <v>256</v>
      </c>
      <c r="F56" s="19">
        <v>2019</v>
      </c>
      <c r="G56" s="31" t="s">
        <v>257</v>
      </c>
      <c r="H56" s="23">
        <v>11.2</v>
      </c>
      <c r="I56" s="23"/>
      <c r="J56" s="23"/>
      <c r="K56" s="23">
        <v>11.2</v>
      </c>
      <c r="L56" s="31"/>
      <c r="M56" s="23"/>
      <c r="N56" s="18"/>
      <c r="O56" s="18"/>
      <c r="P56" s="18"/>
      <c r="Q56" s="18"/>
      <c r="R56" s="18"/>
      <c r="S56" s="18" t="s">
        <v>162</v>
      </c>
      <c r="T56" s="31" t="s">
        <v>163</v>
      </c>
    </row>
    <row r="57" spans="1:20" ht="67.5">
      <c r="A57" s="24">
        <v>51</v>
      </c>
      <c r="B57" s="21"/>
      <c r="C57" s="41" t="s">
        <v>94</v>
      </c>
      <c r="D57" s="18" t="s">
        <v>258</v>
      </c>
      <c r="E57" s="42" t="s">
        <v>259</v>
      </c>
      <c r="F57" s="19">
        <v>2019</v>
      </c>
      <c r="G57" s="18" t="s">
        <v>260</v>
      </c>
      <c r="H57" s="23">
        <v>6</v>
      </c>
      <c r="I57" s="23">
        <v>6</v>
      </c>
      <c r="J57" s="23"/>
      <c r="K57" s="23"/>
      <c r="L57" s="31"/>
      <c r="M57" s="23"/>
      <c r="N57" s="18"/>
      <c r="O57" s="18"/>
      <c r="P57" s="18"/>
      <c r="Q57" s="18"/>
      <c r="R57" s="18"/>
      <c r="S57" s="69" t="s">
        <v>261</v>
      </c>
      <c r="T57" s="42" t="s">
        <v>262</v>
      </c>
    </row>
    <row r="58" spans="1:20" ht="33.75">
      <c r="A58" s="24">
        <v>52</v>
      </c>
      <c r="B58" s="21"/>
      <c r="C58" s="18" t="s">
        <v>95</v>
      </c>
      <c r="D58" s="43" t="s">
        <v>263</v>
      </c>
      <c r="E58" s="43" t="s">
        <v>264</v>
      </c>
      <c r="F58" s="44">
        <v>2019</v>
      </c>
      <c r="G58" s="18" t="s">
        <v>265</v>
      </c>
      <c r="H58" s="45">
        <v>2269.55</v>
      </c>
      <c r="I58" s="61"/>
      <c r="J58" s="62"/>
      <c r="K58" s="62">
        <v>2269.55</v>
      </c>
      <c r="L58" s="62"/>
      <c r="M58" s="63"/>
      <c r="N58" s="18"/>
      <c r="O58" s="18"/>
      <c r="P58" s="18"/>
      <c r="Q58" s="18"/>
      <c r="R58" s="18"/>
      <c r="S58" s="69" t="s">
        <v>266</v>
      </c>
      <c r="T58" s="43" t="s">
        <v>264</v>
      </c>
    </row>
    <row r="59" spans="1:20" ht="11.25">
      <c r="A59" s="24"/>
      <c r="B59" s="18"/>
      <c r="C59" s="46" t="s">
        <v>11</v>
      </c>
      <c r="D59" s="47"/>
      <c r="E59" s="47"/>
      <c r="F59" s="47"/>
      <c r="G59" s="48"/>
      <c r="H59" s="49">
        <f aca="true" t="shared" si="1" ref="H59:M59">SUM(H21:H58)</f>
        <v>2775.55</v>
      </c>
      <c r="I59" s="49">
        <f t="shared" si="1"/>
        <v>6</v>
      </c>
      <c r="J59" s="49">
        <f t="shared" si="1"/>
        <v>0</v>
      </c>
      <c r="K59" s="49">
        <f t="shared" si="1"/>
        <v>2769.55</v>
      </c>
      <c r="L59" s="49">
        <f t="shared" si="1"/>
        <v>0</v>
      </c>
      <c r="M59" s="49">
        <f t="shared" si="1"/>
        <v>0</v>
      </c>
      <c r="N59" s="50"/>
      <c r="O59" s="50"/>
      <c r="P59" s="50"/>
      <c r="Q59" s="50"/>
      <c r="R59" s="50"/>
      <c r="S59" s="70"/>
      <c r="T59" s="50"/>
    </row>
    <row r="60" spans="1:20" ht="11.25">
      <c r="A60" s="24"/>
      <c r="B60" s="50" t="s">
        <v>267</v>
      </c>
      <c r="C60" s="50"/>
      <c r="D60" s="50"/>
      <c r="E60" s="50"/>
      <c r="F60" s="50"/>
      <c r="G60" s="50"/>
      <c r="H60" s="51">
        <f>H20+H59</f>
        <v>4369.47</v>
      </c>
      <c r="I60" s="51">
        <f>I20+I59</f>
        <v>1599.08</v>
      </c>
      <c r="J60" s="51">
        <f>J20+J59</f>
        <v>0</v>
      </c>
      <c r="K60" s="51">
        <f>K20+K59</f>
        <v>2770.3900000000003</v>
      </c>
      <c r="L60" s="51">
        <f>L20+L59</f>
        <v>0</v>
      </c>
      <c r="M60" s="51">
        <f>M20+M59</f>
        <v>0</v>
      </c>
      <c r="N60" s="64"/>
      <c r="O60" s="65"/>
      <c r="P60" s="60"/>
      <c r="Q60" s="60"/>
      <c r="R60" s="60"/>
      <c r="S60" s="71"/>
      <c r="T60" s="71"/>
    </row>
    <row r="61" spans="1:20" ht="27" customHeight="1">
      <c r="A61" s="52" t="s">
        <v>268</v>
      </c>
      <c r="B61" s="53"/>
      <c r="C61" s="53"/>
      <c r="D61" s="53"/>
      <c r="E61" s="53"/>
      <c r="F61" s="53"/>
      <c r="G61" s="53"/>
      <c r="H61" s="54"/>
      <c r="I61" s="54"/>
      <c r="J61" s="54"/>
      <c r="K61" s="54"/>
      <c r="L61" s="54"/>
      <c r="M61" s="54"/>
      <c r="N61" s="53"/>
      <c r="O61" s="53"/>
      <c r="P61" s="53"/>
      <c r="Q61" s="53"/>
      <c r="R61" s="53"/>
      <c r="S61" s="53"/>
      <c r="T61" s="53"/>
    </row>
    <row r="62" ht="11.25"/>
    <row r="63" ht="11.25"/>
    <row r="64" ht="11.25"/>
    <row r="65" ht="11.25"/>
    <row r="66" ht="11.25"/>
    <row r="67" ht="11.25"/>
    <row r="68" ht="11.25"/>
    <row r="69" ht="11.25"/>
    <row r="70" ht="11.25"/>
    <row r="71" ht="11.25"/>
    <row r="72" ht="11.25"/>
    <row r="73" ht="11.25"/>
    <row r="74" ht="11.25"/>
    <row r="75" ht="11.25"/>
    <row r="76" ht="11.25"/>
  </sheetData>
  <sheetProtection/>
  <mergeCells count="22">
    <mergeCell ref="A1:C1"/>
    <mergeCell ref="A2:T2"/>
    <mergeCell ref="H3:R3"/>
    <mergeCell ref="I4:M4"/>
    <mergeCell ref="N4:Q4"/>
    <mergeCell ref="C20:G20"/>
    <mergeCell ref="C59:G59"/>
    <mergeCell ref="B60:G60"/>
    <mergeCell ref="A61:T61"/>
    <mergeCell ref="A3:A5"/>
    <mergeCell ref="B3:B5"/>
    <mergeCell ref="B6:B20"/>
    <mergeCell ref="B21:B58"/>
    <mergeCell ref="C3:C5"/>
    <mergeCell ref="D3:D5"/>
    <mergeCell ref="E3:E5"/>
    <mergeCell ref="F3:F5"/>
    <mergeCell ref="G3:G5"/>
    <mergeCell ref="H4:H5"/>
    <mergeCell ref="R4:R5"/>
    <mergeCell ref="S3:S5"/>
    <mergeCell ref="T3:T5"/>
  </mergeCells>
  <printOptions horizontalCentered="1" verticalCentered="1"/>
  <pageMargins left="0.19652777777777777" right="0.15694444444444444" top="0.7083333333333334" bottom="0.66875" header="0.3541666666666667" footer="0.4326388888888889"/>
  <pageSetup firstPageNumber="9" useFirstPageNumber="1" fitToHeight="0" horizontalDpi="600" verticalDpi="600" orientation="landscape" paperSize="9" scale="80"/>
  <headerFooter scaleWithDoc="0" alignWithMargins="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sunnysun</cp:lastModifiedBy>
  <cp:lastPrinted>2017-12-26T12:31:54Z</cp:lastPrinted>
  <dcterms:created xsi:type="dcterms:W3CDTF">2016-11-25T07:43:38Z</dcterms:created>
  <dcterms:modified xsi:type="dcterms:W3CDTF">2019-11-25T09:51:06Z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