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<sst xmlns="http://schemas.openxmlformats.org/spreadsheetml/2006/main" count="1110" uniqueCount="408">
  <si>
    <t>佳县“十三五”重大项目规划表</t>
  </si>
  <si>
    <t>单位：万元</t>
  </si>
  <si>
    <t>序号</t>
  </si>
  <si>
    <t>项目名称</t>
  </si>
  <si>
    <t>投资主体</t>
  </si>
  <si>
    <t>建设性质</t>
  </si>
  <si>
    <t>建设地点</t>
  </si>
  <si>
    <t>建设年限</t>
  </si>
  <si>
    <t>建设内容及规模</t>
  </si>
  <si>
    <t>总投资</t>
  </si>
  <si>
    <t>已完成投资</t>
  </si>
  <si>
    <t>形象进度</t>
  </si>
  <si>
    <t>“十三五”</t>
  </si>
  <si>
    <t>经济和社会效益</t>
  </si>
  <si>
    <t>备注</t>
  </si>
  <si>
    <t>投资</t>
  </si>
  <si>
    <t>目标</t>
  </si>
  <si>
    <t>合计（150个）</t>
  </si>
  <si>
    <t>一、能源化工基地建设工程（11个）</t>
  </si>
  <si>
    <t>1、油气项目（3个）</t>
  </si>
  <si>
    <t>液化天然气生产基地建设项目</t>
  </si>
  <si>
    <t>榆林信玮环保能源公司</t>
  </si>
  <si>
    <t>续建</t>
  </si>
  <si>
    <t>榆佳工业园区</t>
  </si>
  <si>
    <t>2016-2020</t>
  </si>
  <si>
    <t>1期：日处理天然气100万立方米，2期：日处理天然气200万立方米，3期：60万方LNG常压储罐</t>
  </si>
  <si>
    <t>建成</t>
  </si>
  <si>
    <t xml:space="preserve">                        天然气输配工程建设项目
</t>
  </si>
  <si>
    <t>佳县宏远天然气有限责任公司</t>
  </si>
  <si>
    <t>2014-2016</t>
  </si>
  <si>
    <t>建设天然气门站和CNG常规加气站合建站一座，常规站供气规模为10万方/天（标准状况气体），门站供气规模为1.5万方（标准状况气体）/天，长输管线敷设、中压管网敷设.</t>
  </si>
  <si>
    <t>石油、天然气等能源开发项目</t>
  </si>
  <si>
    <t>招商选商</t>
  </si>
  <si>
    <t>新建</t>
  </si>
  <si>
    <t>佳县</t>
  </si>
  <si>
    <t>2017-2020</t>
  </si>
  <si>
    <t>新建矿产资源勘探、开发项目</t>
  </si>
  <si>
    <t>2、煤化工项目（3个）</t>
  </si>
  <si>
    <t>煤焦油综合利用项目</t>
  </si>
  <si>
    <t>榆林市佳县物华煤化工有限责任公司</t>
  </si>
  <si>
    <t>2016-2018</t>
  </si>
  <si>
    <t>30万吨煤焦油综合利用项目（配套60万吨兰炭）</t>
  </si>
  <si>
    <t>煤焦油加氢及废物再利用项目</t>
  </si>
  <si>
    <t>榆林信友化工有限责任公司</t>
  </si>
  <si>
    <t>10万吨/年煤焦油加氢，10万吨废柴油、废机油、废轮胎回收利用</t>
  </si>
  <si>
    <t>焦油渣环保处理项目</t>
  </si>
  <si>
    <t>佳县振东焦油渣环保处理有限公司</t>
  </si>
  <si>
    <t>上高寨</t>
  </si>
  <si>
    <t>5万吨/年焦油渣环保处理</t>
  </si>
  <si>
    <t>3、盐化工项目（5个）</t>
  </si>
  <si>
    <t>纯碱项目</t>
  </si>
  <si>
    <t>榆林东冠化工有限责任公司</t>
  </si>
  <si>
    <t>60万吨/年 纯碱</t>
  </si>
  <si>
    <t>中元真空制盐项目</t>
  </si>
  <si>
    <t>榆林市中元盐产品开发有限责任公司</t>
  </si>
  <si>
    <t>120万吨/年 真空制盐</t>
  </si>
  <si>
    <t>榆能真空制盐项目</t>
  </si>
  <si>
    <t>榆能集团佳县盐化有限公司</t>
  </si>
  <si>
    <t>120万吨/年真空制盐项目配套1*12MW汽轮机发电机组</t>
  </si>
  <si>
    <t>离子膜烧碱项目</t>
  </si>
  <si>
    <t>60万吨/年烧碱</t>
  </si>
  <si>
    <t>PVC项目</t>
  </si>
  <si>
    <t>60万吨/年PVC</t>
  </si>
  <si>
    <t>二、现代农业基地建设工程（20个）</t>
  </si>
  <si>
    <t>1、现代特色农业（8个）</t>
  </si>
  <si>
    <t>红枣基地建设</t>
  </si>
  <si>
    <t>政府</t>
  </si>
  <si>
    <t>1、改良红枣基地30万亩，有机红枣基地达32万亩,2、推广“降高塑形”老枣园改造20万亩，3、搭设老枣园防雨设施大棚15000亩，4、嫁接大枣新品种改良5000亩.5、40万亩中国红枣酒基地建设。6、10万亩补中益气中药材基地建设</t>
  </si>
  <si>
    <t>佳县种植基地建设项目</t>
  </si>
  <si>
    <t>新建种植基地6个（乌镇、刘山新栽植山地苹果6万亩；朱官寨、兴隆寺新建栽植核桃7万亩；优质牧草60万亩，万亩集中连片牧草地5块。）</t>
  </si>
  <si>
    <t>现代农业园区建设项目</t>
  </si>
  <si>
    <t>建设省级现代农业园区3个，建立市级现代农业园区5个</t>
  </si>
  <si>
    <t>佳县养殖基地项目</t>
  </si>
  <si>
    <t>建设年出栏千只羊的6个养羊生产基地；3家2万只禽养殖基地地；存栏母驴300头的1个佳米驴保种基地</t>
  </si>
  <si>
    <t>养殖区沼气工程</t>
  </si>
  <si>
    <t>推广养殖小区和联户沼气工程</t>
  </si>
  <si>
    <t>佳县高标准农田建设项目</t>
  </si>
  <si>
    <t>新建高标准农田50000亩</t>
  </si>
  <si>
    <t>坡改梯</t>
  </si>
  <si>
    <t>新建坡改梯项目20个</t>
  </si>
  <si>
    <t>旱作农业推广项目</t>
  </si>
  <si>
    <t>新建旱作农业示范推广项目5000亩</t>
  </si>
  <si>
    <t>2、农产品加工业项目（12个）</t>
  </si>
  <si>
    <t>红枣高c-AMP浓缩液产业基地建设项目</t>
  </si>
  <si>
    <t>山西天骄生物集团有限公司</t>
  </si>
  <si>
    <t>年产30000吨红枣浓缩液，其中一期10000吨，二期20000吨</t>
  </si>
  <si>
    <t>佳县20000吨精品鲜枣加工项目</t>
  </si>
  <si>
    <t>年加工20000吨精品鲜枣</t>
  </si>
  <si>
    <t>红枣汁饮料加工项目</t>
  </si>
  <si>
    <t>年产250万升红枣汁</t>
  </si>
  <si>
    <t>红枣养生茶产品加工项目</t>
  </si>
  <si>
    <t>年产1000吨红枣保健养生茶</t>
  </si>
  <si>
    <t>红枣多糖、酵素提取项目</t>
  </si>
  <si>
    <t>年产2000吨红枣多糖、酵素提取</t>
  </si>
  <si>
    <t>马铃薯全粉生产项目</t>
  </si>
  <si>
    <t>年生产马铃薯全粉2400吨</t>
  </si>
  <si>
    <t>精品猪羊肉加工项目</t>
  </si>
  <si>
    <t>年处理20万只羊深加工和20万头黑猪；年产2000吨羊肉熟食休闲制品</t>
  </si>
  <si>
    <t>佳县手工挂面加工项目</t>
  </si>
  <si>
    <t>加工手工挂面1000吨</t>
  </si>
  <si>
    <t>红枣深加工项目</t>
  </si>
  <si>
    <t>1、新建红枣汁饮料、枣醋、枣茶、红枣精油等红枣深加项目，2、推广集分级、清洗、风干一体的全自动化风干机50台，3、引进红枣酱深加工及网络销售包装一体化生产线1000吨两套，4策划佳县油枣品牌包装、加大红枣宣传力度、提升佳县红枣知名度</t>
  </si>
  <si>
    <t>通镇木材加工规模化集群开发项目</t>
  </si>
  <si>
    <t>整合资源、创新工艺、开发产品，促进专用木材加工集群化发展</t>
  </si>
  <si>
    <t>小杂粮深加工项目</t>
  </si>
  <si>
    <t>年产2000吨精品小杂粮加工</t>
  </si>
  <si>
    <t>三、城乡发展建设工程（14个）</t>
  </si>
  <si>
    <t>1、国家宜居城市建设工程（7个）</t>
  </si>
  <si>
    <t>园区给排水管网</t>
  </si>
  <si>
    <t>78千米给排水管网</t>
  </si>
  <si>
    <t>榆佳工业园区市政道路建设</t>
  </si>
  <si>
    <t xml:space="preserve">
2015-2018
</t>
  </si>
  <si>
    <t>1、新修榆佳快速干道5.376千米及配套设施（6150万）；2、新修天宝路2.57千米、华创路2.8千米（10050万）；3新修榆佳九路700米及配套设施（1564万）；4、新修幸福路701.864米及配套设施（632万）；5、榆佳六路道路长1443米、红线宽45米，配套管网工程（3200万元）；6、环城线道路长5131.7米、红线宽40米，配套管网工程（28000万元）。</t>
  </si>
  <si>
    <t xml:space="preserve">
11382
</t>
  </si>
  <si>
    <t>市政道路新建改造工程</t>
  </si>
  <si>
    <t>改扩建</t>
  </si>
  <si>
    <t>完成北门坡至机械厂坡、通秦路至沟沟渠、县委至水务局等市政道路改造工程，完成佳县大迂滩道路拓宽改建工程、新建旱桥至佳临黄河大桥、气象局至高速路口等道路。</t>
  </si>
  <si>
    <t>工业大道一期给水工程</t>
  </si>
  <si>
    <t>道路两侧敷设给水管线总长7470米管径为dn200-dn700。</t>
  </si>
  <si>
    <t>县城体育场馆建设项目</t>
  </si>
  <si>
    <t>新建县城体育场馆建设项目40000㎡</t>
  </si>
  <si>
    <t>人民广场建设项目</t>
  </si>
  <si>
    <t>新建人民广场20000平米</t>
  </si>
  <si>
    <t>污水处理厂落石防护工程</t>
  </si>
  <si>
    <t>2016-2017</t>
  </si>
  <si>
    <t>实施喷浆防护工程1000平方米</t>
  </si>
  <si>
    <t>2、城镇化建设项目（5个）</t>
  </si>
  <si>
    <t>王家砭移民区道路工程</t>
  </si>
  <si>
    <t>王家砭</t>
  </si>
  <si>
    <t>2015-2018</t>
  </si>
  <si>
    <t>线路全长2千米，红线控制60米，主要建设路基、路面、管网和排水等附属设施工程。</t>
  </si>
  <si>
    <t>佳县南湾保障房小区东侧高边坡治理工程</t>
  </si>
  <si>
    <t>主要包括征地拆迁工程、钢筋混凝土排桩挡墙工程、土石方工程、排水等工程。</t>
  </si>
  <si>
    <t>南湾保障房配套基础设施建设项目二期工程</t>
  </si>
  <si>
    <t>2015-2017</t>
  </si>
  <si>
    <t>新建1162平方米二层砖混结构幼儿园，新建63.19平方米水洗公厕，包括土建、给排水、消防、电气、绿化、砖围墙等工程。</t>
  </si>
  <si>
    <t>佳县春晓园保障房小区配套基础设施建设项目</t>
  </si>
  <si>
    <t>主要包括小区道路硬化、绿化、照明、围墙、物业办等工程。</t>
  </si>
  <si>
    <t>佳州古城棚户区综合整治工程</t>
  </si>
  <si>
    <t>棚户区包括佳县老城区至人民路社区、白云山周边、木头峪古民居周围、云岩寺周边及香炉寺沿线，集中整治改造1200户</t>
  </si>
  <si>
    <t>待定</t>
  </si>
  <si>
    <t>3、美丽宜居乡村建设工程（2个）</t>
  </si>
  <si>
    <t>农村基础设施建设</t>
  </si>
  <si>
    <t>村组道路砖硬化500千米，联户路砖硬化1500千米，新修生产道路3000千米，维修人畜饮水300处，安装太阳能路灯2500盏等</t>
  </si>
  <si>
    <t>村级（社区）文化设施建设项目</t>
  </si>
  <si>
    <t>实施316个村级（社区）文化设施建设</t>
  </si>
  <si>
    <t>四、产业发展工程（10个）</t>
  </si>
  <si>
    <t>1、光伏产业（4个）</t>
  </si>
  <si>
    <t>电子及光伏新材料产业化项目</t>
  </si>
  <si>
    <t>陕西有色天宏瑞科硅材料有限责任公司</t>
  </si>
  <si>
    <t>2012-2017</t>
  </si>
  <si>
    <t>年产粒状多晶硅18000吨、电子级多晶硅1000吨、电子级硅烷气500吨。</t>
  </si>
  <si>
    <t>多晶硅切片项目</t>
  </si>
  <si>
    <t>1600GW吨/年多晶硅切片</t>
  </si>
  <si>
    <t>硅烷偶联剂生产项目</t>
  </si>
  <si>
    <t>新建高纯硅烷气500吨的硅材料</t>
  </si>
  <si>
    <t>太阳能发电项目</t>
  </si>
  <si>
    <t xml:space="preserve">100MW晶体硅太阳能并网光伏发电站，西安隆基、比亚迪太阳能电站等 </t>
  </si>
  <si>
    <t>2、新能源（1个）</t>
  </si>
  <si>
    <t>风力发电项目</t>
  </si>
  <si>
    <t>安装50台2MW的风力发电机，装机总量100MW</t>
  </si>
  <si>
    <t>3、新材料（2个）</t>
  </si>
  <si>
    <t>仿古釉面地砖生产项目</t>
  </si>
  <si>
    <t>1000万平方米/年仿古釉面地砖</t>
  </si>
  <si>
    <t>镁合金综合利用项目</t>
  </si>
  <si>
    <t>佳县恒生镁业有限公司</t>
  </si>
  <si>
    <t>5万吨/年金属镁，5万吨/年镁合金配套120万吨/年兰炭及下游产业链产品</t>
  </si>
  <si>
    <t>4、节能环保（3个）</t>
  </si>
  <si>
    <t>城乡污水处理项目</t>
  </si>
  <si>
    <t>建设王家砭镇污水处理厂，20个乡镇污水处理设施</t>
  </si>
  <si>
    <t>城乡垃圾处理项目</t>
  </si>
  <si>
    <t>建设王家砭镇生活垃圾填埋处理场， 300个村庄简易垃圾填埋场建设</t>
  </si>
  <si>
    <t>县城污水处理厂技术改造工程</t>
  </si>
  <si>
    <t>生化系统保温处理，曝气系统改造，增加污泥进行无害化处理处置设施。</t>
  </si>
  <si>
    <t>五、现代服务业提升工程（14个）</t>
  </si>
  <si>
    <t>1、旅游（11个）</t>
  </si>
  <si>
    <t>佳县全域旅游服务中心</t>
  </si>
  <si>
    <t>新建停车场10000㎡。旅游服中心用房2800㎡，其中包括：服务大厅、餐厅、住宿、展示宣传室、医疗救助室、多功能会议室、卫生间等。</t>
  </si>
  <si>
    <t>佳县乡村旅游服务中心建设项目</t>
  </si>
  <si>
    <t>新建坑镇赤牛坬、木头峪村2个旅游服务中心</t>
  </si>
  <si>
    <t>白云山旅游景区基础
设施建设项目</t>
  </si>
  <si>
    <t>景区绿化800亩；市政给水管网10km，园林灌溉管网54km；10t/日垃圾转运站；100m3/日垃圾提泵站；停车场3500㎡；景区综合服务中心4000㎡；堤坝加固1000m；安装亮化照明灯200盏；景区外环公路3km。</t>
  </si>
  <si>
    <t>佳州古城恢复保护项目</t>
  </si>
  <si>
    <t>对佳州古城进行恢复保护，打造观光游览、文化体验等县城旅游</t>
  </si>
  <si>
    <t>白云山道教场所旅游建设项目</t>
  </si>
  <si>
    <t>新建白云山道教文化博物馆、道教文化长廊及配套设施设备、道教文化广场</t>
  </si>
  <si>
    <t>道教学院</t>
  </si>
  <si>
    <t>教学楼、操场、教职工宿舍、学生宿舍等基础建设</t>
  </si>
  <si>
    <t>东方红文化产业园建设项目</t>
  </si>
  <si>
    <t>续建东方红文化产业园项目55000㎡，新建园门、东方红纪念碑、东方红展览馆、东方红阁、东方红广场、陕北民俗展览馆、佳县历史文化展览馆、黄土画派展览馆、名人石刻题词长廊、影视文化传播中心、红色大舞台、游客服务中心、星级酒店、商业步行街、游泳池及红色山庄等16部分</t>
  </si>
  <si>
    <t>香炉寺、云岩寺旅游观光区项目</t>
  </si>
  <si>
    <t>开发香炉寺、云岩寺景区及周边基础设施建设</t>
  </si>
  <si>
    <t>黄河漂流项目</t>
  </si>
  <si>
    <t>开发黄河水上乐园及水上漂流项目</t>
  </si>
  <si>
    <t>泥河沟千年枣树生态旅游建设项目</t>
  </si>
  <si>
    <t>对泥河沟千年枣树园进行保护开发，打造千年枣树生态旅游</t>
  </si>
  <si>
    <t>神泉堡革命纪念馆建设项目</t>
  </si>
  <si>
    <t>新建拓展设施、地道修复、红军驿站等设施</t>
  </si>
  <si>
    <t>2、现代物流业工程（3个）</t>
  </si>
  <si>
    <t>现代物流配送中心</t>
  </si>
  <si>
    <t>建成现代化物流配送中心4个</t>
  </si>
  <si>
    <t>陕北红枣物流贸易中心</t>
  </si>
  <si>
    <t>规划占地1000亩，预计年交易量达70万吨，建设大型停车场、冷链系统工程（包括红枣贮存库、周转冷库、保鲜库等）、红枣交易区、餐饮服务及行政管理区等。</t>
  </si>
  <si>
    <t>集贸市场建设项目</t>
  </si>
  <si>
    <t>2018-2020</t>
  </si>
  <si>
    <t>建设2个集贸市场</t>
  </si>
  <si>
    <t>六、基本公共服务均等化工程（21个）</t>
  </si>
  <si>
    <t>1、公共服务（3个）</t>
  </si>
  <si>
    <t>基层就业和社会保障服务中心</t>
  </si>
  <si>
    <t>新建佳县基层就业和社会保障服务中心；新建佳县12个乡镇基层就业和社会保障服务中心</t>
  </si>
  <si>
    <t>佳县职工俱乐部建设项目</t>
  </si>
  <si>
    <t>总建筑面积2090平方米。</t>
  </si>
  <si>
    <t>佳县图书馆建设项目</t>
  </si>
  <si>
    <t>2017-2018</t>
  </si>
  <si>
    <t>总建筑面积5000平方米。</t>
  </si>
  <si>
    <t>2、民生保障（3个）</t>
  </si>
  <si>
    <t>佳县养老服务体系建设项目</t>
  </si>
  <si>
    <t>1个老年养护院、1个荣誉军人养护院、4个基层敬老院、5个社区日间照料中心</t>
  </si>
  <si>
    <t>佳县社会福利服务设施建设项目</t>
  </si>
  <si>
    <t>建设1个流浪未成年人保护中心，建筑面积1000平方米，床位80张</t>
  </si>
  <si>
    <t>佳县殡葬服务体系建设项目</t>
  </si>
  <si>
    <t>1个殡仪馆、1处公益性公墓、火化炉环保改造项目</t>
  </si>
  <si>
    <t>3、教育（7个）</t>
  </si>
  <si>
    <t>佳县幼儿园标准化建设</t>
  </si>
  <si>
    <t>10所中心幼儿园和村级幼儿园新建活动用房30000平方米，室外活动场所建设及室内活动设施配置</t>
  </si>
  <si>
    <t>佳县义务教育小学阶段学校标准化建设</t>
  </si>
  <si>
    <t>37所小学新建教辅用房30000平方米，生活用房20000平方米，办公用房15000平方米，运动场改造80000平方米</t>
  </si>
  <si>
    <t>佳县义务教育初中阶段学校标准化建设</t>
  </si>
  <si>
    <t>6所初中及九年一贯制学校新建教辅用房15000平方米，生活用房20000平方米，办公用房10000平方米，运动场改造100000平方米.</t>
  </si>
  <si>
    <t>佳县榆佳工业园区高级中学新建项目</t>
  </si>
  <si>
    <t>教辅用房40000平方米，附属工程20000平方米，设施设备购置1.4亿元。</t>
  </si>
  <si>
    <t>佳县县城小学建设项目</t>
  </si>
  <si>
    <t>新建西关小学教辅用房9000平方米，附属工程5000平方米，设施设备购置3000万元。改造南关小学教辅用房4000平方米，附属工程1500平方米，设施设备购置1300万元。</t>
  </si>
  <si>
    <t>佳县职业教育学校</t>
  </si>
  <si>
    <t>总建筑面积10000平方米。</t>
  </si>
  <si>
    <t>佳县普通高中标准化达标建设</t>
  </si>
  <si>
    <t>新建实验楼10000平方米，室内运动场5000平方米。</t>
  </si>
  <si>
    <t>4、卫生（6个）</t>
  </si>
  <si>
    <t>佳县人民医院迁建项目</t>
  </si>
  <si>
    <t>新建住院部、门诊部、医技楼，总建筑面积22400平方米。</t>
  </si>
  <si>
    <t>佳县第二人民医院建设项目</t>
  </si>
  <si>
    <t>新建佳县第二人民医院，建筑面积35960平方米。</t>
  </si>
  <si>
    <t>急救中心建设项目</t>
  </si>
  <si>
    <t>新建急救中心1所，建筑面积5600平方米</t>
  </si>
  <si>
    <t>基层卫生基础设施建设项目</t>
  </si>
  <si>
    <t>新建乡镇卫生院9所，建筑面积27000平方米；350个村卫生室建设（含设备）</t>
  </si>
  <si>
    <t>妇幼保健院建设项目</t>
  </si>
  <si>
    <t>新建妇幼保健院1所，建筑面积8000平方米</t>
  </si>
  <si>
    <t>食品药品检测检验建设项目</t>
  </si>
  <si>
    <t>建设食品检测检验中心1500平米的办公楼及食品相关检验检测设备；新建13个基层食品药品监管所及配套设施</t>
  </si>
  <si>
    <t>5、全民健康工程（2个）</t>
  </si>
  <si>
    <t>佳县县级公共体育场田径跑道和足球场建设项目</t>
  </si>
  <si>
    <t xml:space="preserve">新建县级公共体育场，包括标准田径跑道和足球场16000平方米。
</t>
  </si>
  <si>
    <t>佳县农民体育健身工程项目</t>
  </si>
  <si>
    <t>90个村，每村建平均500平方米的健身场地，配置一定的健身器材。</t>
  </si>
  <si>
    <t>七、生态文明建设工程（13个）</t>
  </si>
  <si>
    <t>1、水土保持生态建设项目（6个）</t>
  </si>
  <si>
    <t>山洪沟治理工程</t>
  </si>
  <si>
    <t>2016--2020</t>
  </si>
  <si>
    <t>10条山洪沟治理50平方千米。</t>
  </si>
  <si>
    <t>国家水保重点工程</t>
  </si>
  <si>
    <t>治理水土流失面积75平方千米。</t>
  </si>
  <si>
    <t>佳县水土保持生态建设项目</t>
  </si>
  <si>
    <t>20乡镇280平方千米。</t>
  </si>
  <si>
    <t>小流域坝系</t>
  </si>
  <si>
    <t>新建小流域坝系48个。</t>
  </si>
  <si>
    <t>佳县易灾地区生态环境综合治理</t>
  </si>
  <si>
    <t>285平方千米。</t>
  </si>
  <si>
    <t>河道综合治理工程</t>
  </si>
  <si>
    <t>新建黄河白云山沿黄公路段临河侧护岸工程1.2千米，以及滚水坝、水景观。整治乌龙河、五女河、秃尾河、坑镇河等河流。</t>
  </si>
  <si>
    <t>2、资源开发与生态治理（1个）</t>
  </si>
  <si>
    <t>煤油气项目小流域水保治理工程</t>
  </si>
  <si>
    <t>治理水土流失面积150平方千米。</t>
  </si>
  <si>
    <t>3、生态建设绿化工程（3个）</t>
  </si>
  <si>
    <t>退耕还林还草</t>
  </si>
  <si>
    <t>实施退耕还林工程1.5万亩</t>
  </si>
  <si>
    <t>千里绿色长廊工程</t>
  </si>
  <si>
    <t>佳县境内道路主干道两边及直观坡面进行绿化</t>
  </si>
  <si>
    <t>森林公园建设</t>
  </si>
  <si>
    <t>佳县王家砭林场建设森林公园</t>
  </si>
  <si>
    <t>4、环境保护工程（3个）</t>
  </si>
  <si>
    <t>佳县救急应灾体系建设</t>
  </si>
  <si>
    <t>全县气象灾害监测自动化率达到90%以上，24小时晴雨预报准确率达到90%以上，暴雨过程预报准确率达到70%，强对流和沙尘暴天气24小时预报准确率达到80%以上，全县年均人工增雨作业影响面积达到90%以上，防雹有效率达到80%以上。</t>
  </si>
  <si>
    <t>固体废物环境综合治理</t>
  </si>
  <si>
    <t>开展工业园区及医疗机构因废及危废综合治理</t>
  </si>
  <si>
    <t>农村环境综合整治</t>
  </si>
  <si>
    <t>完成300个村庄、20家 畜禽养殖企业治理工作</t>
  </si>
  <si>
    <t>八、区域发展和扶贫攻坚工程（4个）</t>
  </si>
  <si>
    <t>1、扶贫攻坚工程（4个）</t>
  </si>
  <si>
    <t>农村危房改造项目</t>
  </si>
  <si>
    <t>改造农村危房2200户</t>
  </si>
  <si>
    <t>产业扶贫项目</t>
  </si>
  <si>
    <t>培育扶持60个从事种植业、养殖业、农产品加工业等涉农企业和农民专业合作社，增加农户收入。</t>
  </si>
  <si>
    <t>残疾人阳光项目</t>
  </si>
  <si>
    <t>扶助残疾人生产创业项目750项</t>
  </si>
  <si>
    <t>以工代赈易地扶贫移民搬迁</t>
  </si>
  <si>
    <t>完成9421户31089人，其中在册贫困户1303户，在册贫困人4300人的易地扶贫移民搬迁工作任务</t>
  </si>
  <si>
    <t>九、社会治理能力提升工程（8个）</t>
  </si>
  <si>
    <t>1、法院（1个）</t>
  </si>
  <si>
    <t>基层人民法庭建设项目</t>
  </si>
  <si>
    <t>新建基层人民法庭4处，累计建筑面积3720平方米</t>
  </si>
  <si>
    <t>2、检察院（1个）</t>
  </si>
  <si>
    <t>佳县人民检察院办案业务用房建设项目</t>
  </si>
  <si>
    <t>扩建</t>
  </si>
  <si>
    <t>人民检察院办案业务用房建筑面积1470平方米</t>
  </si>
  <si>
    <t>3、公安（5个）</t>
  </si>
  <si>
    <t>佳县拘留所建设项目</t>
  </si>
  <si>
    <t>建筑面积2320平方米</t>
  </si>
  <si>
    <t>佳县看守所建设项目</t>
  </si>
  <si>
    <t>建筑面积7866平方米</t>
  </si>
  <si>
    <t>佳县公安强制隔离戒毒所建设项目</t>
  </si>
  <si>
    <t>建筑面积4137平方米</t>
  </si>
  <si>
    <t>榆佳工业园区特勤消防站建设项目</t>
  </si>
  <si>
    <t>总建筑面积5000平方米</t>
  </si>
  <si>
    <t>佳县城关派出所建设项目</t>
  </si>
  <si>
    <t>建筑面积1367平方米</t>
  </si>
  <si>
    <t>4、司法（1个）</t>
  </si>
  <si>
    <t>基层司法所建设项目</t>
  </si>
  <si>
    <t>新建朱家坬、店镇2个基层司法所建筑面积120平方米</t>
  </si>
  <si>
    <t>十、基础设施提升工程（35个）</t>
  </si>
  <si>
    <t>1、交通（11个）</t>
  </si>
  <si>
    <t>（1）公路建设工程（8个）</t>
  </si>
  <si>
    <t>佳县至米脂高速公路</t>
  </si>
  <si>
    <t>2016-2019</t>
  </si>
  <si>
    <t>新修四车道，全长46千米。</t>
  </si>
  <si>
    <t>高速路口至白云山一级路</t>
  </si>
  <si>
    <t>2017-2019</t>
  </si>
  <si>
    <t>改建高速路口至白云山一级公路8千米</t>
  </si>
  <si>
    <t>西盘路沟沟渠至影剧院</t>
  </si>
  <si>
    <t>改建沟沟渠至京剧院2千米。</t>
  </si>
  <si>
    <t>沿黄公路高危边坡站场建设工程</t>
  </si>
  <si>
    <t>线路全长73千米，高危边坡防护、站场建设工程。</t>
  </si>
  <si>
    <t>神木杨家坡至子洲淮宁湾（段家沟至通镇）</t>
  </si>
  <si>
    <t>改建段家沟至通镇40千米，凉水井至段家沟段18千米</t>
  </si>
  <si>
    <t>佳县境内省级公路改造工程</t>
  </si>
  <si>
    <t>改造佳吴公路、佳米公路、米坑路路基路面工程</t>
  </si>
  <si>
    <t>乡村道路建设工程</t>
  </si>
  <si>
    <t>改建稍通公路、段高路、官店路、中兴路、通古公路等乡级公路共113千米，新建牛草至沿黄路、小庄至沿黄路、庙焉至沿黄路、冉沟至沿黄路、王家焉至沿黄路等18条村级道路共1346千米，</t>
  </si>
  <si>
    <t>桥梁建设工程</t>
  </si>
  <si>
    <t>（2）铁路建设工程（2个）</t>
  </si>
  <si>
    <t>榆佳工业园区铁路专线</t>
  </si>
  <si>
    <t>榆佳工业园区至榆阳区麻黄梁工业园区的铁路运煤专线40千米</t>
  </si>
  <si>
    <t>榆佳铁路</t>
  </si>
  <si>
    <t>新修铁路87千米。</t>
  </si>
  <si>
    <t>（3）航道建设工程（1个）</t>
  </si>
  <si>
    <t>航道建设工程</t>
  </si>
  <si>
    <t>新建白云山渡口、木头峪渡口、螅镇渡口和桃湾渡口，共13个泊位.整治桃湾至木头峪航道15千米</t>
  </si>
  <si>
    <t>2、水利设施建设（20个）</t>
  </si>
  <si>
    <t>（1）重点水源地建设工程（6个）</t>
  </si>
  <si>
    <t>榆佳工业园区净水厂</t>
  </si>
  <si>
    <t>中国电建集团中南勘测设计研究院有限公司（初拟）</t>
  </si>
  <si>
    <t>项目分布于榆佳工业园区内，包括净水厂和进出水管线。</t>
  </si>
  <si>
    <t>榆佳工业园区供水工程（一期）</t>
  </si>
  <si>
    <t>2011-2020</t>
  </si>
  <si>
    <t>工程从朱家坬镇泥河沟漫滩及佳芦镇大会坪漫滩取水，经四级泵站加压，通过35㎞输水干管（双管）输水至工业园区净水厂，供水规模4万m3∕d。</t>
  </si>
  <si>
    <t>佳县县城供水水源工程</t>
  </si>
  <si>
    <t>佳县县城供水水源工程年供水5000m3</t>
  </si>
  <si>
    <t>县城应急水源工程</t>
  </si>
  <si>
    <t>新建水源井1眼，配套输水管网460m及抽水设备</t>
  </si>
  <si>
    <t>县城净水厂工程</t>
  </si>
  <si>
    <t>新建净水厂一座，包括净水厂建设、征地、拆迁补偿用。</t>
  </si>
  <si>
    <t>黄河佳县段取水工程</t>
  </si>
  <si>
    <t>年取水规模3.0亿立方米</t>
  </si>
  <si>
    <t>（2）农业灌溉工程（6个）</t>
  </si>
  <si>
    <t>“五小水利”工程</t>
  </si>
  <si>
    <t>兴建小水窖、小水池、小塘坝、小泵站、小水渠等“五小水利” 工程2400处。</t>
  </si>
  <si>
    <t>佳县农田水利建设</t>
  </si>
  <si>
    <t>对全县现有89座塘坝、33眼机井、56座抽水站、4300眼水窖进行全面改造提高；改造灌溉渠道80.1千米，衬砌渠道80.1km，加固或重建渠道配套建筑物505座。规划新建塘坝314座、抽水站296座、机井80眼、水窖7800眼，配套建设灌溉渠道188km、集雨场156万m2。建设高效节水灌溉示范工程9处。渠道整治132.16km，其中：小型自流灌区渠道整治80.10km，小型提灌区整治46.66 km，井灌区5.40km；塘坝改造89座；小型灌溉泵站改造6处；井灌区节水改造33处；灌区节水改造总面积4.13万亩；新建和改造提灌区输水管道26.14 km，新建和改造井灌区输水管道22.88 km；新修水窖200座，建集水场地167.00万m2。新增灌溉面积2.2万亩，累计达到5.45万亩，新增高效节水灌溉面积2.82万亩，累计达到2.84万亩，其中：灌溉经济作物（主要为红枣）面积2.13万亩，灌溉粮食作物面积 0.69万亩，均采用微灌形式。</t>
  </si>
  <si>
    <t>重点灌区建设工程</t>
  </si>
  <si>
    <t>实施20个乡镇的农灌区节水改造</t>
  </si>
  <si>
    <t>佳县精品枣园灌溉项目</t>
  </si>
  <si>
    <t>对50000亩精品枣园建设灌溉系统</t>
  </si>
  <si>
    <t>佳县基本农田灌溉项目</t>
  </si>
  <si>
    <t>对12.825万亩的基本农田进行灌溉系统建设</t>
  </si>
  <si>
    <t>小型水库管网工程</t>
  </si>
  <si>
    <t>新建供水管网20km</t>
  </si>
  <si>
    <t>（3）防洪抗旱减灾工程（8个）</t>
  </si>
  <si>
    <t>小型水库项目</t>
  </si>
  <si>
    <t>通过建设佳县王寨、干沟小型水库工程，有效解决工程性缺水问题，全面提高水安全保障能力。</t>
  </si>
  <si>
    <t>堤防工程</t>
  </si>
  <si>
    <t>完成佳芦河县城城防、乌龙河堤防等重点中小河流堤防护岸工程10千米。</t>
  </si>
  <si>
    <t>乡镇抗旱应急水源工程</t>
  </si>
  <si>
    <t>建设包括乡镇抗旱应急机井工程、引水配套工程、旱情监测站、抗旱管理服务体系建设等</t>
  </si>
  <si>
    <t>病险水库除险加固工程</t>
  </si>
  <si>
    <t>加固小型病险水库2个</t>
  </si>
  <si>
    <t>泥沙集中来源区拦沙工程</t>
  </si>
  <si>
    <t xml:space="preserve"> 中小型拦泥坝176座 </t>
  </si>
  <si>
    <t>淤地坝除险加固工程</t>
  </si>
  <si>
    <t>除险加固淤地坝300座。</t>
  </si>
  <si>
    <t>小流域水保综合治理工程</t>
  </si>
  <si>
    <t>完成水土保持综合治理6.62平方千米。</t>
  </si>
  <si>
    <t>粗泥沙集中来源区拦沙工程</t>
  </si>
  <si>
    <t>建设淤地坝120座。</t>
  </si>
  <si>
    <t>3、信息化（2个）</t>
  </si>
  <si>
    <t>佳县中小企业普及电子商务工程</t>
  </si>
  <si>
    <t>鼓励中小企业应用第三方电子商务服务平台，开展网上购销等活动。引导中小企业积极融入电子商务购销体系。对参与电子商务的企业进行适度的奖励和补贴工程1个</t>
  </si>
  <si>
    <t>科技扶贫项目</t>
  </si>
  <si>
    <t>招商选定</t>
  </si>
  <si>
    <t>1、在榆佳工业园区建设榆佳盐化工科技企业孵化中心，切实推进园区快速发展，有效提高园区自主创新能力和科技成果转化效率。2、攻克红枣产业的主要技术难题——红枣裂果问题。建立1000亩的红枣抗裂果技术攻关试验基地。利用科技部庞大的人力资源，争取在“十三五”期间，解决红枣的裂果问题，并形成一套科学、有效的红枣抗裂果技术标准，形成专利，在全国枣区进行推广。3、利用科技部帮扶佳县的契机进行科技招商，抓住红枣主导产业，将红枣多糖、红色素、黄酮素等高附加值医药、保健产品产业化发展，着力提升红枣产业的富民强县目标。</t>
  </si>
  <si>
    <t>4、电网建设（2个）</t>
  </si>
  <si>
    <t>县域电网优化改造项目</t>
  </si>
  <si>
    <t>改造、建设电网68千米</t>
  </si>
  <si>
    <t>农村电网改造项目</t>
  </si>
  <si>
    <t>完成200千米的农村电网线路改造</t>
  </si>
  <si>
    <t>有机农业产业链项目</t>
  </si>
  <si>
    <t>有机肥、有机农产品基地、有机农产品深加工等</t>
  </si>
  <si>
    <r>
      <t>2016</t>
    </r>
    <r>
      <rPr>
        <sz val="7.5"/>
        <color indexed="8"/>
        <rFont val="宋体"/>
        <family val="0"/>
      </rPr>
      <t>—2018</t>
    </r>
  </si>
  <si>
    <t>新建西峰桥、黄家梁桥、中沟桥、杨塌桥、吕家坪大桥、坑镇桥河小塌子桥等，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</si>
</sst>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9"/>
      <name val="Tahoma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7.5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3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 applyNumberFormat="0" applyBorder="0" applyAlignment="0" applyProtection="0"/>
    <xf numFmtId="0" fontId="8" fillId="13" borderId="0" applyNumberFormat="0" applyBorder="0" applyAlignment="0" applyProtection="0"/>
    <xf numFmtId="0" fontId="25" fillId="14" borderId="0" applyNumberFormat="0" applyBorder="0" applyAlignment="0" applyProtection="0"/>
    <xf numFmtId="0" fontId="8" fillId="18" borderId="0" applyNumberFormat="0" applyBorder="0" applyAlignment="0" applyProtection="0"/>
    <xf numFmtId="0" fontId="25" fillId="11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19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1" fillId="0" borderId="2" applyNumberFormat="0" applyFill="0" applyAlignment="0" applyProtection="0"/>
    <xf numFmtId="0" fontId="18" fillId="0" borderId="3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8" fillId="6" borderId="0" applyNumberFormat="0" applyBorder="0" applyAlignment="0" applyProtection="0"/>
    <xf numFmtId="0" fontId="14" fillId="0" borderId="6" applyNumberFormat="0" applyFill="0" applyAlignment="0" applyProtection="0"/>
    <xf numFmtId="0" fontId="2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8" applyNumberFormat="0" applyAlignment="0" applyProtection="0"/>
    <xf numFmtId="0" fontId="5" fillId="3" borderId="8" applyNumberFormat="0" applyAlignment="0" applyProtection="0"/>
    <xf numFmtId="0" fontId="26" fillId="20" borderId="9" applyNumberFormat="0" applyAlignment="0" applyProtection="0"/>
    <xf numFmtId="0" fontId="34" fillId="20" borderId="9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3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25" fillId="17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3" borderId="0" applyNumberFormat="0" applyBorder="0" applyAlignment="0" applyProtection="0"/>
    <xf numFmtId="0" fontId="8" fillId="18" borderId="0" applyNumberFormat="0" applyBorder="0" applyAlignment="0" applyProtection="0"/>
    <xf numFmtId="0" fontId="25" fillId="24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 applyNumberFormat="0" applyBorder="0" applyAlignment="0" applyProtection="0"/>
    <xf numFmtId="0" fontId="8" fillId="25" borderId="0" applyNumberFormat="0" applyBorder="0" applyAlignment="0" applyProtection="0"/>
    <xf numFmtId="0" fontId="25" fillId="25" borderId="0" applyNumberFormat="0" applyBorder="0" applyAlignment="0" applyProtection="0"/>
    <xf numFmtId="0" fontId="21" fillId="14" borderId="0" applyNumberFormat="0" applyBorder="0" applyAlignment="0" applyProtection="0"/>
    <xf numFmtId="0" fontId="28" fillId="14" borderId="0" applyNumberFormat="0" applyBorder="0" applyAlignment="0" applyProtection="0"/>
    <xf numFmtId="0" fontId="11" fillId="11" borderId="11" applyNumberFormat="0" applyAlignment="0" applyProtection="0"/>
    <xf numFmtId="0" fontId="27" fillId="3" borderId="11" applyNumberFormat="0" applyAlignment="0" applyProtection="0"/>
    <xf numFmtId="0" fontId="15" fillId="5" borderId="8" applyNumberFormat="0" applyAlignment="0" applyProtection="0"/>
    <xf numFmtId="0" fontId="39" fillId="5" borderId="8" applyNumberFormat="0" applyAlignment="0" applyProtection="0"/>
    <xf numFmtId="0" fontId="36" fillId="0" borderId="0">
      <alignment/>
      <protection/>
    </xf>
    <xf numFmtId="0" fontId="16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3" borderId="13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horizontal="left" vertical="center" wrapText="1"/>
    </xf>
    <xf numFmtId="0" fontId="44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 wrapText="1"/>
    </xf>
    <xf numFmtId="0" fontId="44" fillId="0" borderId="0" xfId="0" applyNumberFormat="1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5" fillId="0" borderId="0" xfId="0" applyNumberFormat="1" applyFont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" fillId="0" borderId="13" xfId="70" applyFont="1" applyBorder="1" applyAlignment="1">
      <alignment horizontal="left" vertical="center" wrapText="1"/>
      <protection/>
    </xf>
    <xf numFmtId="0" fontId="4" fillId="0" borderId="13" xfId="70" applyFont="1" applyBorder="1" applyAlignment="1">
      <alignment horizontal="center" vertical="center" wrapText="1"/>
      <protection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184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 wrapText="1"/>
    </xf>
    <xf numFmtId="184" fontId="4" fillId="3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" fillId="0" borderId="13" xfId="65" applyFont="1" applyFill="1" applyBorder="1" applyAlignment="1">
      <alignment horizontal="center" vertical="center" wrapText="1"/>
      <protection/>
    </xf>
    <xf numFmtId="18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horizontal="center" vertical="center" wrapText="1"/>
    </xf>
  </cellXfs>
  <cellStyles count="98">
    <cellStyle name="Normal" xfId="0"/>
    <cellStyle name="0,0&#13;&#10;NA&#13;&#10;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2" xfId="65"/>
    <cellStyle name="常规 3" xfId="66"/>
    <cellStyle name="常规 3 2" xfId="67"/>
    <cellStyle name="常规 4" xfId="68"/>
    <cellStyle name="常规 5 2" xfId="69"/>
    <cellStyle name="常规_Sheet1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样式 1" xfId="108"/>
    <cellStyle name="Followed Hyperlink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" name="Line 1415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" name="Line 1415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" name="Line 1415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" name="Line 1415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" name="Line 1415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" name="Line 1415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" name="Line 1416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" name="Line 1416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" name="Line 1416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" name="Line 1416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" name="Line 1416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" name="Line 1416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" name="Line 1416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" name="Line 1416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" name="Line 1416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" name="Line 1416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7" name="Line 1417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8" name="Line 1417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9" name="Line 1417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0" name="Line 1417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1" name="Line 1417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2" name="Line 1417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3" name="Line 1417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4" name="Line 1417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5" name="Line 1417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6" name="Line 1417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7" name="Line 1418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8" name="Line 1418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29" name="Line 1418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0" name="Line 1418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1" name="Line 1418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2" name="Line 1418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3" name="Line 1418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4" name="Line 1418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5" name="Line 1418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6" name="Line 1418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7" name="Line 1419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8" name="Line 1419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39" name="Line 1419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0" name="Line 1419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1" name="Line 1419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2" name="Line 1419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3" name="Line 1419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4" name="Line 1419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5" name="Line 1419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6" name="Line 1419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7" name="Line 1420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8" name="Line 1420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49" name="Line 1420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0" name="Line 1420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1" name="Line 1420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2" name="Line 1420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3" name="Line 1420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4" name="Line 1420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5" name="Line 1420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6" name="Line 1420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7" name="Line 1421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8" name="Line 1421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59" name="Line 1421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0" name="Line 1421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1" name="Line 1421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2" name="Line 1421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3" name="Line 1421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4" name="Line 1421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5" name="Line 1421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6" name="Line 1421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7" name="Line 1422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8" name="Line 1422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69" name="Line 1422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0" name="Line 1422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1" name="Line 1422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2" name="Line 1422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3" name="Line 1422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4" name="Line 1422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5" name="Line 1422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6" name="Line 1422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7" name="Line 1423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8" name="Line 1423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79" name="Line 1423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0" name="Line 1423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1" name="Line 1423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2" name="Line 1423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3" name="Line 1423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4" name="Line 1423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5" name="Line 1423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6" name="Line 1423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7" name="Line 1424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8" name="Line 1424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89" name="Line 1424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0" name="Line 1424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1" name="Line 1424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2" name="Line 1424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3" name="Line 1424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4" name="Line 1424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5" name="Line 1424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6" name="Line 1424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7" name="Line 1425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8" name="Line 1425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99" name="Line 1425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0" name="Line 1425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1" name="Line 1425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2" name="Line 1425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3" name="Line 1425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4" name="Line 1425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5" name="Line 1425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6" name="Line 1425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7" name="Line 1426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8" name="Line 1426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09" name="Line 1426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0" name="Line 1426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1" name="Line 1426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2" name="Line 1426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3" name="Line 1426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4" name="Line 1426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5" name="Line 1426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6" name="Line 1426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7" name="Line 1427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8" name="Line 1427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19" name="Line 1427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0" name="Line 1427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1" name="Line 1427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2" name="Line 1427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3" name="Line 1427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4" name="Line 1427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5" name="Line 1427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6" name="Line 1427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7" name="Line 1428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8" name="Line 1428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29" name="Line 1428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0" name="Line 1428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1" name="Line 1428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2" name="Line 1428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3" name="Line 1428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4" name="Line 1428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5" name="Line 1428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6" name="Line 1428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7" name="Line 1429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8" name="Line 1429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39" name="Line 1429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0" name="Line 1429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1" name="Line 1429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2" name="Line 1429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3" name="Line 1429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4" name="Line 1429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5" name="Line 1429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6" name="Line 1429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7" name="Line 1430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8" name="Line 1430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49" name="Line 1430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0" name="Line 1430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1" name="Line 1430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2" name="Line 1430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3" name="Line 1430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4" name="Line 1430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5" name="Line 1430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6" name="Line 1430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7" name="Line 1431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8" name="Line 1431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59" name="Line 14312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0" name="Line 14313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1" name="Line 14314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2" name="Line 14315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3" name="Line 14316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4" name="Line 14317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5" name="Line 14318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6" name="Line 14319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7" name="Line 14320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164</xdr:row>
      <xdr:rowOff>0</xdr:rowOff>
    </xdr:from>
    <xdr:to>
      <xdr:col>7</xdr:col>
      <xdr:colOff>600075</xdr:colOff>
      <xdr:row>164</xdr:row>
      <xdr:rowOff>0</xdr:rowOff>
    </xdr:to>
    <xdr:sp>
      <xdr:nvSpPr>
        <xdr:cNvPr id="168" name="Line 14321"/>
        <xdr:cNvSpPr>
          <a:spLocks/>
        </xdr:cNvSpPr>
      </xdr:nvSpPr>
      <xdr:spPr>
        <a:xfrm>
          <a:off x="7905750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69" name="Line 1415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0" name="Line 1415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1" name="Line 1415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2" name="Line 1415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3" name="Line 1415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4" name="Line 1415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5" name="Line 1416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6" name="Line 1416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7" name="Line 1416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8" name="Line 1416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79" name="Line 1416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0" name="Line 1416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1" name="Line 1416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2" name="Line 1416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3" name="Line 1416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4" name="Line 1416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5" name="Line 1417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6" name="Line 1417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7" name="Line 1417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8" name="Line 1417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89" name="Line 1417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0" name="Line 1417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1" name="Line 1417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2" name="Line 1417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3" name="Line 1417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4" name="Line 1417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5" name="Line 1418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6" name="Line 1418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7" name="Line 1418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8" name="Line 1418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199" name="Line 1418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0" name="Line 1418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1" name="Line 1418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2" name="Line 1418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3" name="Line 1418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4" name="Line 1418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5" name="Line 1419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6" name="Line 1419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7" name="Line 1419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8" name="Line 1419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09" name="Line 1419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0" name="Line 1419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1" name="Line 1419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2" name="Line 1419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3" name="Line 1419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4" name="Line 1419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5" name="Line 1420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6" name="Line 1420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7" name="Line 1420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8" name="Line 1420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19" name="Line 1420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0" name="Line 1420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1" name="Line 1420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2" name="Line 1420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3" name="Line 1420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4" name="Line 1420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5" name="Line 1421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6" name="Line 1421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7" name="Line 1421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8" name="Line 1421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29" name="Line 1421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0" name="Line 1421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1" name="Line 1421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2" name="Line 1421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3" name="Line 1421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4" name="Line 1421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5" name="Line 1422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6" name="Line 1422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7" name="Line 1422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8" name="Line 1422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39" name="Line 1422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0" name="Line 1422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1" name="Line 1422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2" name="Line 1422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3" name="Line 1422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4" name="Line 1422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5" name="Line 1423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6" name="Line 1423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7" name="Line 1423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8" name="Line 1423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49" name="Line 1423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0" name="Line 1423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1" name="Line 1423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2" name="Line 1423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3" name="Line 1423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4" name="Line 1423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5" name="Line 1424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6" name="Line 1424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7" name="Line 1424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8" name="Line 1424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59" name="Line 1424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0" name="Line 1424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1" name="Line 1424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2" name="Line 1424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3" name="Line 1424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4" name="Line 1424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5" name="Line 1425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6" name="Line 1425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7" name="Line 1425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8" name="Line 1425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69" name="Line 1425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0" name="Line 1425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1" name="Line 1425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2" name="Line 1425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3" name="Line 1425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4" name="Line 1425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5" name="Line 1426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6" name="Line 1426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7" name="Line 1426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8" name="Line 1426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79" name="Line 1426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0" name="Line 1426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1" name="Line 1426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2" name="Line 1426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3" name="Line 1426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4" name="Line 1426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5" name="Line 1427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6" name="Line 1427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7" name="Line 1427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8" name="Line 1427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89" name="Line 1427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0" name="Line 1427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1" name="Line 1427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2" name="Line 1427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3" name="Line 1427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4" name="Line 1427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5" name="Line 1428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6" name="Line 1428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7" name="Line 1428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8" name="Line 1428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299" name="Line 1428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0" name="Line 1428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1" name="Line 1428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2" name="Line 1428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3" name="Line 1428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4" name="Line 1428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5" name="Line 1429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6" name="Line 1429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7" name="Line 1429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8" name="Line 1429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09" name="Line 1429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0" name="Line 1429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1" name="Line 1429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2" name="Line 1429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3" name="Line 1429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4" name="Line 1429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5" name="Line 1430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6" name="Line 1430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7" name="Line 1430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8" name="Line 1430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19" name="Line 1430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0" name="Line 1430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1" name="Line 1430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2" name="Line 1430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3" name="Line 1430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4" name="Line 1430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5" name="Line 1431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6" name="Line 1431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7" name="Line 14312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8" name="Line 14313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29" name="Line 14314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30" name="Line 14315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31" name="Line 14316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32" name="Line 14317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33" name="Line 14318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34" name="Line 14319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35" name="Line 14320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164</xdr:row>
      <xdr:rowOff>0</xdr:rowOff>
    </xdr:from>
    <xdr:to>
      <xdr:col>7</xdr:col>
      <xdr:colOff>514350</xdr:colOff>
      <xdr:row>164</xdr:row>
      <xdr:rowOff>0</xdr:rowOff>
    </xdr:to>
    <xdr:sp>
      <xdr:nvSpPr>
        <xdr:cNvPr id="336" name="Line 14321"/>
        <xdr:cNvSpPr>
          <a:spLocks/>
        </xdr:cNvSpPr>
      </xdr:nvSpPr>
      <xdr:spPr>
        <a:xfrm>
          <a:off x="7867650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37" name="Line 1415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38" name="Line 1415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39" name="Line 1415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0" name="Line 1415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1" name="Line 1415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2" name="Line 1415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3" name="Line 1416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4" name="Line 1416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5" name="Line 1416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6" name="Line 1416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7" name="Line 1416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8" name="Line 1416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49" name="Line 1416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0" name="Line 1416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1" name="Line 1416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2" name="Line 1416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3" name="Line 1417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4" name="Line 1417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5" name="Line 1417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6" name="Line 1417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7" name="Line 1417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8" name="Line 1417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59" name="Line 1417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0" name="Line 1417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1" name="Line 1417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2" name="Line 1417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3" name="Line 1418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4" name="Line 1418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5" name="Line 1418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6" name="Line 1418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7" name="Line 1418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8" name="Line 1418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69" name="Line 1418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0" name="Line 1418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1" name="Line 1418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2" name="Line 1418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3" name="Line 1419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4" name="Line 1419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5" name="Line 1419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6" name="Line 1419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7" name="Line 1419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8" name="Line 1419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79" name="Line 1419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0" name="Line 1419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1" name="Line 1419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2" name="Line 1419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3" name="Line 1420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4" name="Line 1420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5" name="Line 1420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6" name="Line 1420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7" name="Line 1420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8" name="Line 1420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89" name="Line 1420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0" name="Line 1420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1" name="Line 1420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2" name="Line 1420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3" name="Line 1421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4" name="Line 1421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5" name="Line 1421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6" name="Line 1421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7" name="Line 1421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8" name="Line 1421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399" name="Line 1421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0" name="Line 1421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1" name="Line 1421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2" name="Line 1421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3" name="Line 1422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4" name="Line 1422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5" name="Line 1422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6" name="Line 1422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7" name="Line 1422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8" name="Line 1422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09" name="Line 1422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0" name="Line 1422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1" name="Line 1422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2" name="Line 1422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3" name="Line 1423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4" name="Line 1423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5" name="Line 1423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6" name="Line 1423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7" name="Line 1423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8" name="Line 1423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19" name="Line 1423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0" name="Line 1423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1" name="Line 1423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2" name="Line 1423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3" name="Line 1424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4" name="Line 1424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5" name="Line 1424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6" name="Line 1424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7" name="Line 1424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8" name="Line 1424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29" name="Line 1424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0" name="Line 1424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1" name="Line 1424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2" name="Line 1424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3" name="Line 1425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4" name="Line 1425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5" name="Line 1425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6" name="Line 1425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7" name="Line 1425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8" name="Line 1425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39" name="Line 1425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0" name="Line 1425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1" name="Line 1425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2" name="Line 1425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3" name="Line 1426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4" name="Line 1426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5" name="Line 1426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6" name="Line 1426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7" name="Line 1426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8" name="Line 1426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49" name="Line 1426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0" name="Line 1426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1" name="Line 1426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2" name="Line 1426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3" name="Line 1427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4" name="Line 1427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5" name="Line 1427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6" name="Line 1427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7" name="Line 1427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8" name="Line 1427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59" name="Line 1427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0" name="Line 1427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1" name="Line 1427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2" name="Line 1427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3" name="Line 1428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4" name="Line 1428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5" name="Line 1428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6" name="Line 1428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7" name="Line 1428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8" name="Line 1428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69" name="Line 1428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0" name="Line 1428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1" name="Line 1428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2" name="Line 1428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3" name="Line 1429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4" name="Line 1429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5" name="Line 1429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6" name="Line 1429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7" name="Line 1429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8" name="Line 1429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79" name="Line 1429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0" name="Line 1429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1" name="Line 1429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2" name="Line 1429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3" name="Line 1430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4" name="Line 1430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5" name="Line 1430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6" name="Line 1430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7" name="Line 1430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8" name="Line 1430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89" name="Line 1430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0" name="Line 1430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1" name="Line 1430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2" name="Line 1430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3" name="Line 1431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4" name="Line 1431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5" name="Line 14312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6" name="Line 14313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7" name="Line 14314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8" name="Line 14315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499" name="Line 14316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500" name="Line 14317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501" name="Line 14318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502" name="Line 14319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503" name="Line 14320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164</xdr:row>
      <xdr:rowOff>0</xdr:rowOff>
    </xdr:from>
    <xdr:to>
      <xdr:col>10</xdr:col>
      <xdr:colOff>600075</xdr:colOff>
      <xdr:row>164</xdr:row>
      <xdr:rowOff>0</xdr:rowOff>
    </xdr:to>
    <xdr:sp>
      <xdr:nvSpPr>
        <xdr:cNvPr id="504" name="Line 14321"/>
        <xdr:cNvSpPr>
          <a:spLocks/>
        </xdr:cNvSpPr>
      </xdr:nvSpPr>
      <xdr:spPr>
        <a:xfrm>
          <a:off x="10220325" y="784479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05" name="Line 1415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06" name="Line 1415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07" name="Line 1415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08" name="Line 1415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09" name="Line 1415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0" name="Line 1415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1" name="Line 1416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2" name="Line 1416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3" name="Line 1416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4" name="Line 1416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5" name="Line 1416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6" name="Line 1416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7" name="Line 1416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8" name="Line 1416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19" name="Line 1416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0" name="Line 1416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1" name="Line 1417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2" name="Line 1417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3" name="Line 1417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4" name="Line 1417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5" name="Line 1417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6" name="Line 1417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7" name="Line 1417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8" name="Line 1417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29" name="Line 1417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0" name="Line 1417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1" name="Line 1418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2" name="Line 1418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3" name="Line 1418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4" name="Line 1418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5" name="Line 1418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6" name="Line 1418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7" name="Line 1418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8" name="Line 1418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39" name="Line 1418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0" name="Line 1418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1" name="Line 1419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2" name="Line 1419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3" name="Line 1419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4" name="Line 1419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5" name="Line 1419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6" name="Line 1419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7" name="Line 1419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8" name="Line 1419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49" name="Line 1419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0" name="Line 1419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1" name="Line 1420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2" name="Line 1420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3" name="Line 1420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4" name="Line 1420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5" name="Line 1420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6" name="Line 1420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7" name="Line 1420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8" name="Line 1420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59" name="Line 1420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0" name="Line 1420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1" name="Line 1421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2" name="Line 1421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3" name="Line 1421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4" name="Line 1421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5" name="Line 1421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6" name="Line 1421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7" name="Line 1421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8" name="Line 1421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69" name="Line 1421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0" name="Line 1421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1" name="Line 1422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2" name="Line 1422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3" name="Line 1422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4" name="Line 1422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5" name="Line 1422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6" name="Line 1422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7" name="Line 1422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8" name="Line 1422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79" name="Line 1422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0" name="Line 1422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1" name="Line 1423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2" name="Line 1423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3" name="Line 1423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4" name="Line 1423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5" name="Line 1423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6" name="Line 1423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7" name="Line 1423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8" name="Line 1423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89" name="Line 1423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0" name="Line 1423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1" name="Line 1424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2" name="Line 1424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3" name="Line 1424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4" name="Line 1424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5" name="Line 1424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6" name="Line 1424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7" name="Line 1424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8" name="Line 1424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599" name="Line 1424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0" name="Line 1424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1" name="Line 1425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2" name="Line 1425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3" name="Line 1425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4" name="Line 1425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5" name="Line 1425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6" name="Line 1425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7" name="Line 1425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8" name="Line 1425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09" name="Line 1425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0" name="Line 1425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1" name="Line 1426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2" name="Line 1426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3" name="Line 1426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4" name="Line 1426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5" name="Line 1426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6" name="Line 1426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7" name="Line 1426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8" name="Line 1426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19" name="Line 1426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0" name="Line 1426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1" name="Line 1427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2" name="Line 1427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3" name="Line 1427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4" name="Line 1427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5" name="Line 1427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6" name="Line 1427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7" name="Line 1427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8" name="Line 1427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29" name="Line 1427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0" name="Line 1427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1" name="Line 1428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2" name="Line 1428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3" name="Line 1428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4" name="Line 1428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5" name="Line 1428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6" name="Line 1428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7" name="Line 1428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8" name="Line 1428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39" name="Line 1428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0" name="Line 1428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1" name="Line 1429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2" name="Line 1429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3" name="Line 1429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4" name="Line 1429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5" name="Line 1429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6" name="Line 1429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7" name="Line 1429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8" name="Line 1429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49" name="Line 1429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0" name="Line 1429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1" name="Line 1430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2" name="Line 1430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3" name="Line 1430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4" name="Line 1430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5" name="Line 1430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6" name="Line 1430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7" name="Line 1430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8" name="Line 1430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59" name="Line 1430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0" name="Line 1430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1" name="Line 1431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2" name="Line 1431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3" name="Line 14312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4" name="Line 14313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5" name="Line 14314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6" name="Line 14315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7" name="Line 14316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8" name="Line 14317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69" name="Line 14318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70" name="Line 14319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71" name="Line 14320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164</xdr:row>
      <xdr:rowOff>0</xdr:rowOff>
    </xdr:from>
    <xdr:to>
      <xdr:col>10</xdr:col>
      <xdr:colOff>514350</xdr:colOff>
      <xdr:row>164</xdr:row>
      <xdr:rowOff>0</xdr:rowOff>
    </xdr:to>
    <xdr:sp>
      <xdr:nvSpPr>
        <xdr:cNvPr id="672" name="Line 14321"/>
        <xdr:cNvSpPr>
          <a:spLocks/>
        </xdr:cNvSpPr>
      </xdr:nvSpPr>
      <xdr:spPr>
        <a:xfrm>
          <a:off x="10182225" y="784479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73" name="Line 1415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74" name="Line 1415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75" name="Line 1415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76" name="Line 1415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77" name="Line 1415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78" name="Line 1415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79" name="Line 1416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0" name="Line 1416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1" name="Line 1416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2" name="Line 1416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3" name="Line 1416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4" name="Line 1416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5" name="Line 1416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6" name="Line 1416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7" name="Line 1416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8" name="Line 1416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89" name="Line 1417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0" name="Line 1417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1" name="Line 1417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2" name="Line 1417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3" name="Line 1417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4" name="Line 1417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5" name="Line 1417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6" name="Line 1417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7" name="Line 1417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8" name="Line 1417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699" name="Line 1418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0" name="Line 1418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1" name="Line 1418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2" name="Line 1418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3" name="Line 1418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4" name="Line 1418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5" name="Line 1418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6" name="Line 1418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7" name="Line 1418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8" name="Line 1418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09" name="Line 1419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0" name="Line 1419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1" name="Line 1419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2" name="Line 1419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3" name="Line 1419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4" name="Line 1419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5" name="Line 1419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6" name="Line 1419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7" name="Line 1419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8" name="Line 1419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19" name="Line 1420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0" name="Line 1420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1" name="Line 1420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2" name="Line 1420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3" name="Line 1420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4" name="Line 1420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5" name="Line 1420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6" name="Line 1420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7" name="Line 1420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8" name="Line 1420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29" name="Line 1421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0" name="Line 1421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1" name="Line 1421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2" name="Line 1421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3" name="Line 1421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4" name="Line 1421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5" name="Line 1421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6" name="Line 1421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7" name="Line 1421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8" name="Line 1421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39" name="Line 1422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0" name="Line 1422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1" name="Line 1422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2" name="Line 1422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3" name="Line 1422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4" name="Line 1422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5" name="Line 1422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6" name="Line 1422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7" name="Line 1422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8" name="Line 1422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49" name="Line 1423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0" name="Line 1423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1" name="Line 1423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2" name="Line 1423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3" name="Line 1423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4" name="Line 1423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5" name="Line 1423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6" name="Line 1423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7" name="Line 1423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8" name="Line 1423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59" name="Line 1424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0" name="Line 1424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1" name="Line 1424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2" name="Line 1424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3" name="Line 1424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4" name="Line 1424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5" name="Line 1424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6" name="Line 1424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7" name="Line 1424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8" name="Line 1424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69" name="Line 1425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0" name="Line 1425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1" name="Line 1425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2" name="Line 1425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3" name="Line 1425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4" name="Line 1425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5" name="Line 1425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6" name="Line 1425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7" name="Line 1425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8" name="Line 1425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79" name="Line 1426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0" name="Line 1426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1" name="Line 1426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2" name="Line 1426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3" name="Line 1426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4" name="Line 1426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5" name="Line 1426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6" name="Line 1426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7" name="Line 1426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8" name="Line 1426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89" name="Line 1427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0" name="Line 1427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1" name="Line 1427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2" name="Line 1427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3" name="Line 1427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4" name="Line 1427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5" name="Line 1427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6" name="Line 1427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7" name="Line 1427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8" name="Line 1427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799" name="Line 1428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0" name="Line 1428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1" name="Line 1428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2" name="Line 1428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3" name="Line 1428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4" name="Line 1428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5" name="Line 1428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6" name="Line 1428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7" name="Line 1428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8" name="Line 1428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09" name="Line 1429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0" name="Line 1429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1" name="Line 1429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2" name="Line 1429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3" name="Line 1429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4" name="Line 1429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5" name="Line 1429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6" name="Line 1429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7" name="Line 1429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8" name="Line 1429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19" name="Line 1430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0" name="Line 1430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1" name="Line 1430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2" name="Line 1430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3" name="Line 1430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4" name="Line 1430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5" name="Line 1430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6" name="Line 1430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7" name="Line 1430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8" name="Line 1430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29" name="Line 1431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0" name="Line 1431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1" name="Line 14312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2" name="Line 14313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3" name="Line 14314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4" name="Line 14315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5" name="Line 14316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6" name="Line 14317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7" name="Line 14318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8" name="Line 14319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39" name="Line 14320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165</xdr:row>
      <xdr:rowOff>438150</xdr:rowOff>
    </xdr:from>
    <xdr:to>
      <xdr:col>7</xdr:col>
      <xdr:colOff>600075</xdr:colOff>
      <xdr:row>166</xdr:row>
      <xdr:rowOff>0</xdr:rowOff>
    </xdr:to>
    <xdr:sp>
      <xdr:nvSpPr>
        <xdr:cNvPr id="840" name="Line 14321"/>
        <xdr:cNvSpPr>
          <a:spLocks/>
        </xdr:cNvSpPr>
      </xdr:nvSpPr>
      <xdr:spPr>
        <a:xfrm>
          <a:off x="7905750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1" name="Line 1415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2" name="Line 1415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3" name="Line 1415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4" name="Line 1415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5" name="Line 1415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6" name="Line 1415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7" name="Line 1416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8" name="Line 1416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49" name="Line 1416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0" name="Line 1416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1" name="Line 1416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2" name="Line 1416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3" name="Line 1416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4" name="Line 1416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5" name="Line 1416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6" name="Line 1416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7" name="Line 1417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8" name="Line 1417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59" name="Line 1417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0" name="Line 1417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1" name="Line 1417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2" name="Line 1417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3" name="Line 1417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4" name="Line 1417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5" name="Line 1417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6" name="Line 1417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7" name="Line 1418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8" name="Line 1418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69" name="Line 1418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0" name="Line 1418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1" name="Line 1418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2" name="Line 1418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3" name="Line 1418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4" name="Line 1418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5" name="Line 1418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6" name="Line 1418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7" name="Line 1419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8" name="Line 1419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79" name="Line 1419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0" name="Line 1419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1" name="Line 1419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2" name="Line 1419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3" name="Line 1419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4" name="Line 1419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5" name="Line 1419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6" name="Line 1419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7" name="Line 1420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8" name="Line 1420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89" name="Line 1420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0" name="Line 1420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1" name="Line 1420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2" name="Line 1420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3" name="Line 1420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4" name="Line 1420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5" name="Line 1420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6" name="Line 1420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7" name="Line 1421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8" name="Line 1421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899" name="Line 1421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0" name="Line 1421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1" name="Line 1421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2" name="Line 1421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3" name="Line 1421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4" name="Line 1421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5" name="Line 1421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6" name="Line 1421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7" name="Line 1422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8" name="Line 1422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09" name="Line 1422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0" name="Line 1422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1" name="Line 1422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2" name="Line 1422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3" name="Line 1422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4" name="Line 1422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5" name="Line 1422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6" name="Line 1422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7" name="Line 1423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8" name="Line 1423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19" name="Line 1423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0" name="Line 1423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1" name="Line 1423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2" name="Line 1423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3" name="Line 1423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4" name="Line 1423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5" name="Line 1423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6" name="Line 1423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7" name="Line 1424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8" name="Line 1424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29" name="Line 1424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0" name="Line 1424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1" name="Line 1424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2" name="Line 1424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3" name="Line 1424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4" name="Line 1424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5" name="Line 1424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6" name="Line 1424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7" name="Line 1425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8" name="Line 1425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39" name="Line 1425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0" name="Line 1425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1" name="Line 1425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2" name="Line 1425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3" name="Line 1425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4" name="Line 1425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5" name="Line 1425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6" name="Line 1425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7" name="Line 1426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8" name="Line 1426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49" name="Line 1426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0" name="Line 1426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1" name="Line 1426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2" name="Line 1426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3" name="Line 1426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4" name="Line 1426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5" name="Line 1426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6" name="Line 1426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7" name="Line 1427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8" name="Line 1427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59" name="Line 1427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0" name="Line 1427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1" name="Line 1427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2" name="Line 1427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3" name="Line 1427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4" name="Line 1427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5" name="Line 1427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6" name="Line 1427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7" name="Line 1428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8" name="Line 1428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69" name="Line 1428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0" name="Line 1428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1" name="Line 1428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2" name="Line 1428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3" name="Line 1428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4" name="Line 1428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5" name="Line 1428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6" name="Line 1428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7" name="Line 1429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8" name="Line 1429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79" name="Line 1429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0" name="Line 1429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1" name="Line 1429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2" name="Line 1429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3" name="Line 1429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4" name="Line 1429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5" name="Line 1429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6" name="Line 1429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7" name="Line 1430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8" name="Line 1430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89" name="Line 1430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0" name="Line 1430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1" name="Line 1430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2" name="Line 1430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3" name="Line 1430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4" name="Line 1430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5" name="Line 1430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6" name="Line 1430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7" name="Line 1431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8" name="Line 1431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999" name="Line 14312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0" name="Line 14313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1" name="Line 14314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2" name="Line 14315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3" name="Line 14316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4" name="Line 14317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5" name="Line 14318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6" name="Line 14319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7" name="Line 14320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314325</xdr:colOff>
      <xdr:row>165</xdr:row>
      <xdr:rowOff>438150</xdr:rowOff>
    </xdr:from>
    <xdr:to>
      <xdr:col>7</xdr:col>
      <xdr:colOff>514350</xdr:colOff>
      <xdr:row>166</xdr:row>
      <xdr:rowOff>0</xdr:rowOff>
    </xdr:to>
    <xdr:sp>
      <xdr:nvSpPr>
        <xdr:cNvPr id="1008" name="Line 14321"/>
        <xdr:cNvSpPr>
          <a:spLocks/>
        </xdr:cNvSpPr>
      </xdr:nvSpPr>
      <xdr:spPr>
        <a:xfrm>
          <a:off x="7867650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09" name="Line 1415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0" name="Line 1415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1" name="Line 1415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2" name="Line 1415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3" name="Line 1415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4" name="Line 1415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5" name="Line 1416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6" name="Line 1416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7" name="Line 1416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8" name="Line 1416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19" name="Line 1416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0" name="Line 1416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1" name="Line 1416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2" name="Line 1416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3" name="Line 1416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4" name="Line 1416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5" name="Line 1417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6" name="Line 1417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7" name="Line 1417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8" name="Line 1417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29" name="Line 1417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0" name="Line 1417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1" name="Line 1417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2" name="Line 1417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3" name="Line 1417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4" name="Line 1417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5" name="Line 1418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6" name="Line 1418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7" name="Line 1418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8" name="Line 1418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39" name="Line 1418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0" name="Line 1418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1" name="Line 1418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2" name="Line 1418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3" name="Line 1418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4" name="Line 1418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5" name="Line 1419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6" name="Line 1419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7" name="Line 1419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8" name="Line 1419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49" name="Line 1419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0" name="Line 1419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1" name="Line 1419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2" name="Line 1419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3" name="Line 1419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4" name="Line 1419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5" name="Line 1420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6" name="Line 1420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7" name="Line 1420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8" name="Line 1420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59" name="Line 1420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0" name="Line 1420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1" name="Line 1420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2" name="Line 1420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3" name="Line 1420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4" name="Line 1420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5" name="Line 1421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6" name="Line 1421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7" name="Line 1421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8" name="Line 1421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69" name="Line 1421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0" name="Line 1421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1" name="Line 1421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2" name="Line 1421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3" name="Line 1421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4" name="Line 1421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5" name="Line 1422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6" name="Line 1422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7" name="Line 1422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8" name="Line 1422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79" name="Line 1422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0" name="Line 1422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1" name="Line 1422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2" name="Line 1422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3" name="Line 1422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4" name="Line 1422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5" name="Line 1423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6" name="Line 1423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7" name="Line 1423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8" name="Line 1423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89" name="Line 1423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0" name="Line 1423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1" name="Line 1423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2" name="Line 1423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3" name="Line 1423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4" name="Line 1423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5" name="Line 1424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6" name="Line 1424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7" name="Line 1424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8" name="Line 1424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099" name="Line 1424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0" name="Line 1424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1" name="Line 1424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2" name="Line 1424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3" name="Line 1424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4" name="Line 1424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5" name="Line 1425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6" name="Line 1425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7" name="Line 1425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8" name="Line 1425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09" name="Line 1425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0" name="Line 1425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1" name="Line 1425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2" name="Line 1425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3" name="Line 1425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4" name="Line 1425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5" name="Line 1426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6" name="Line 1426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7" name="Line 1426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8" name="Line 1426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19" name="Line 1426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0" name="Line 1426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1" name="Line 1426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2" name="Line 1426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3" name="Line 1426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4" name="Line 1426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5" name="Line 1427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6" name="Line 1427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7" name="Line 1427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8" name="Line 1427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29" name="Line 1427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0" name="Line 1427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1" name="Line 1427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2" name="Line 1427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3" name="Line 1427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4" name="Line 1427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5" name="Line 1428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6" name="Line 1428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7" name="Line 1428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8" name="Line 1428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39" name="Line 1428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0" name="Line 1428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1" name="Line 1428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2" name="Line 1428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3" name="Line 1428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4" name="Line 1428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5" name="Line 1429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6" name="Line 1429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7" name="Line 1429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8" name="Line 1429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49" name="Line 1429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0" name="Line 1429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1" name="Line 1429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2" name="Line 1429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3" name="Line 1429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4" name="Line 1429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5" name="Line 1430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6" name="Line 1430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7" name="Line 1430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8" name="Line 1430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59" name="Line 1430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0" name="Line 1430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1" name="Line 1430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2" name="Line 1430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3" name="Line 1430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4" name="Line 1430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5" name="Line 1431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6" name="Line 1431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7" name="Line 14312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8" name="Line 14313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69" name="Line 14314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70" name="Line 14315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71" name="Line 14316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72" name="Line 14317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73" name="Line 14318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74" name="Line 14319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75" name="Line 14320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352425</xdr:colOff>
      <xdr:row>165</xdr:row>
      <xdr:rowOff>438150</xdr:rowOff>
    </xdr:from>
    <xdr:to>
      <xdr:col>10</xdr:col>
      <xdr:colOff>600075</xdr:colOff>
      <xdr:row>166</xdr:row>
      <xdr:rowOff>0</xdr:rowOff>
    </xdr:to>
    <xdr:sp>
      <xdr:nvSpPr>
        <xdr:cNvPr id="1176" name="Line 14321"/>
        <xdr:cNvSpPr>
          <a:spLocks/>
        </xdr:cNvSpPr>
      </xdr:nvSpPr>
      <xdr:spPr>
        <a:xfrm>
          <a:off x="10220325" y="79362300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77" name="Line 1415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78" name="Line 1415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79" name="Line 1415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0" name="Line 1415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1" name="Line 1415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2" name="Line 1415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3" name="Line 1416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4" name="Line 1416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5" name="Line 1416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6" name="Line 1416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7" name="Line 1416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8" name="Line 1416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89" name="Line 1416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0" name="Line 1416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1" name="Line 1416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2" name="Line 1416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3" name="Line 1417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4" name="Line 1417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5" name="Line 1417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6" name="Line 1417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7" name="Line 1417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8" name="Line 1417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199" name="Line 1417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0" name="Line 1417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1" name="Line 1417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2" name="Line 1417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3" name="Line 1418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4" name="Line 1418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5" name="Line 1418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6" name="Line 1418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7" name="Line 1418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8" name="Line 1418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09" name="Line 1418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0" name="Line 1418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1" name="Line 1418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2" name="Line 1418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3" name="Line 1419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4" name="Line 1419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5" name="Line 1419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6" name="Line 1419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7" name="Line 1419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8" name="Line 1419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19" name="Line 1419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0" name="Line 1419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1" name="Line 1419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2" name="Line 1419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3" name="Line 1420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4" name="Line 1420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5" name="Line 1420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6" name="Line 1420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7" name="Line 1420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8" name="Line 1420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29" name="Line 1420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0" name="Line 1420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1" name="Line 1420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2" name="Line 1420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3" name="Line 1421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4" name="Line 1421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5" name="Line 1421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6" name="Line 1421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7" name="Line 1421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8" name="Line 1421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39" name="Line 1421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0" name="Line 1421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1" name="Line 1421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2" name="Line 1421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3" name="Line 1422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4" name="Line 1422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5" name="Line 1422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6" name="Line 1422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7" name="Line 1422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8" name="Line 1422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49" name="Line 1422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0" name="Line 1422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1" name="Line 1422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2" name="Line 1422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3" name="Line 1423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4" name="Line 1423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5" name="Line 1423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6" name="Line 1423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7" name="Line 1423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8" name="Line 1423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59" name="Line 1423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0" name="Line 1423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1" name="Line 1423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2" name="Line 1423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3" name="Line 1424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4" name="Line 1424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5" name="Line 1424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6" name="Line 1424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7" name="Line 1424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8" name="Line 1424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69" name="Line 1424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0" name="Line 1424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1" name="Line 1424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2" name="Line 1424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3" name="Line 1425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4" name="Line 1425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5" name="Line 1425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6" name="Line 1425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7" name="Line 1425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8" name="Line 1425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79" name="Line 1425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0" name="Line 1425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1" name="Line 1425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2" name="Line 1425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3" name="Line 1426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4" name="Line 1426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5" name="Line 1426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6" name="Line 1426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7" name="Line 1426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8" name="Line 1426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89" name="Line 1426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0" name="Line 1426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1" name="Line 1426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2" name="Line 1426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3" name="Line 1427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4" name="Line 1427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5" name="Line 1427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6" name="Line 1427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7" name="Line 1427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8" name="Line 1427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299" name="Line 1427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0" name="Line 1427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1" name="Line 1427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2" name="Line 1427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3" name="Line 1428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4" name="Line 1428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5" name="Line 1428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6" name="Line 1428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7" name="Line 1428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8" name="Line 1428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09" name="Line 1428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0" name="Line 1428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1" name="Line 1428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2" name="Line 1428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3" name="Line 1429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4" name="Line 1429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5" name="Line 1429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6" name="Line 1429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7" name="Line 1429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8" name="Line 1429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19" name="Line 1429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0" name="Line 1429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1" name="Line 1429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2" name="Line 1429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3" name="Line 1430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4" name="Line 1430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5" name="Line 1430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6" name="Line 1430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7" name="Line 1430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8" name="Line 1430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29" name="Line 1430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0" name="Line 1430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1" name="Line 1430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2" name="Line 1430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3" name="Line 1431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4" name="Line 1431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5" name="Line 14312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6" name="Line 14313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7" name="Line 14314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8" name="Line 14315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39" name="Line 14316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40" name="Line 14317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41" name="Line 14318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42" name="Line 14319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43" name="Line 14320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314325</xdr:colOff>
      <xdr:row>165</xdr:row>
      <xdr:rowOff>438150</xdr:rowOff>
    </xdr:from>
    <xdr:to>
      <xdr:col>10</xdr:col>
      <xdr:colOff>514350</xdr:colOff>
      <xdr:row>166</xdr:row>
      <xdr:rowOff>0</xdr:rowOff>
    </xdr:to>
    <xdr:sp>
      <xdr:nvSpPr>
        <xdr:cNvPr id="1344" name="Line 14321"/>
        <xdr:cNvSpPr>
          <a:spLocks/>
        </xdr:cNvSpPr>
      </xdr:nvSpPr>
      <xdr:spPr>
        <a:xfrm>
          <a:off x="10182225" y="79362300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1"/>
  <sheetViews>
    <sheetView tabSelected="1" zoomScaleSheetLayoutView="100" zoomScalePageLayoutView="0" workbookViewId="0" topLeftCell="A1">
      <pane ySplit="4" topLeftCell="BM37" activePane="bottomLeft" state="frozen"/>
      <selection pane="topLeft" activeCell="A1" sqref="A1"/>
      <selection pane="bottomLeft" activeCell="K37" sqref="A1:N203"/>
    </sheetView>
  </sheetViews>
  <sheetFormatPr defaultColWidth="9.00390625" defaultRowHeight="14.25"/>
  <cols>
    <col min="1" max="1" width="9.00390625" style="7" customWidth="1"/>
    <col min="2" max="2" width="15.625" style="8" customWidth="1"/>
    <col min="3" max="3" width="16.125" style="7" customWidth="1"/>
    <col min="4" max="4" width="9.00390625" style="7" customWidth="1"/>
    <col min="5" max="5" width="10.75390625" style="7" customWidth="1"/>
    <col min="6" max="6" width="9.00390625" style="7" customWidth="1"/>
    <col min="7" max="7" width="29.625" style="8" customWidth="1"/>
    <col min="8" max="8" width="9.00390625" style="7" customWidth="1"/>
    <col min="9" max="9" width="12.375" style="7" customWidth="1"/>
    <col min="10" max="10" width="9.00390625" style="7" customWidth="1"/>
    <col min="11" max="11" width="12.875" style="7" bestFit="1" customWidth="1"/>
    <col min="12" max="16384" width="9.00390625" style="7" customWidth="1"/>
  </cols>
  <sheetData>
    <row r="1" spans="1:14" ht="27">
      <c r="A1" s="18" t="s">
        <v>0</v>
      </c>
      <c r="B1" s="19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  <c r="N1" s="18"/>
    </row>
    <row r="2" spans="1:14" ht="14.25">
      <c r="A2" s="20"/>
      <c r="B2" s="21"/>
      <c r="C2" s="20"/>
      <c r="D2" s="20"/>
      <c r="E2" s="20"/>
      <c r="F2" s="20"/>
      <c r="G2" s="21"/>
      <c r="H2" s="20"/>
      <c r="I2" s="20"/>
      <c r="J2" s="20"/>
      <c r="K2" s="20"/>
      <c r="L2" s="22" t="s">
        <v>1</v>
      </c>
      <c r="M2" s="22"/>
      <c r="N2" s="22"/>
    </row>
    <row r="3" spans="1:14" s="1" customFormat="1" ht="13.5">
      <c r="A3" s="23" t="s">
        <v>2</v>
      </c>
      <c r="B3" s="24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4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/>
      <c r="M3" s="23" t="s">
        <v>13</v>
      </c>
      <c r="N3" s="23" t="s">
        <v>14</v>
      </c>
    </row>
    <row r="4" spans="1:14" s="1" customFormat="1" ht="13.5">
      <c r="A4" s="23"/>
      <c r="B4" s="24"/>
      <c r="C4" s="23"/>
      <c r="D4" s="23"/>
      <c r="E4" s="23"/>
      <c r="F4" s="23"/>
      <c r="G4" s="24"/>
      <c r="H4" s="23"/>
      <c r="I4" s="23"/>
      <c r="J4" s="23"/>
      <c r="K4" s="25" t="s">
        <v>15</v>
      </c>
      <c r="L4" s="25" t="s">
        <v>16</v>
      </c>
      <c r="M4" s="23"/>
      <c r="N4" s="23"/>
    </row>
    <row r="5" spans="1:14" ht="34.5" customHeight="1">
      <c r="A5" s="26" t="s">
        <v>17</v>
      </c>
      <c r="B5" s="27"/>
      <c r="C5" s="26"/>
      <c r="D5" s="26"/>
      <c r="E5" s="26"/>
      <c r="F5" s="10"/>
      <c r="G5" s="28"/>
      <c r="H5" s="10"/>
      <c r="I5" s="10"/>
      <c r="J5" s="10"/>
      <c r="K5" s="29">
        <f>K6+K21+K44+K62+K77+K94+K121+K139+K145+K158</f>
        <v>6610073.609999999</v>
      </c>
      <c r="L5" s="10"/>
      <c r="M5" s="10"/>
      <c r="N5" s="30"/>
    </row>
    <row r="6" spans="1:14" ht="34.5" customHeight="1">
      <c r="A6" s="26" t="s">
        <v>18</v>
      </c>
      <c r="B6" s="27"/>
      <c r="C6" s="26"/>
      <c r="D6" s="26"/>
      <c r="E6" s="26"/>
      <c r="F6" s="10"/>
      <c r="G6" s="28"/>
      <c r="H6" s="10"/>
      <c r="I6" s="10"/>
      <c r="J6" s="10"/>
      <c r="K6" s="29">
        <f>K7+K11+K15</f>
        <v>1615647</v>
      </c>
      <c r="L6" s="10"/>
      <c r="M6" s="10"/>
      <c r="N6" s="30"/>
    </row>
    <row r="7" spans="1:14" ht="34.5" customHeight="1">
      <c r="A7" s="26" t="s">
        <v>19</v>
      </c>
      <c r="B7" s="27"/>
      <c r="C7" s="26"/>
      <c r="D7" s="26"/>
      <c r="E7" s="26"/>
      <c r="F7" s="10"/>
      <c r="G7" s="28"/>
      <c r="H7" s="10"/>
      <c r="I7" s="10"/>
      <c r="J7" s="10"/>
      <c r="K7" s="31">
        <f>SUM(K8:K10)</f>
        <v>605859</v>
      </c>
      <c r="L7" s="10"/>
      <c r="M7" s="10"/>
      <c r="N7" s="30"/>
    </row>
    <row r="8" spans="1:14" ht="39" customHeight="1">
      <c r="A8" s="10">
        <v>1</v>
      </c>
      <c r="B8" s="28" t="s">
        <v>20</v>
      </c>
      <c r="C8" s="10" t="s">
        <v>21</v>
      </c>
      <c r="D8" s="10" t="s">
        <v>22</v>
      </c>
      <c r="E8" s="10" t="s">
        <v>23</v>
      </c>
      <c r="F8" s="9" t="s">
        <v>24</v>
      </c>
      <c r="G8" s="28" t="s">
        <v>25</v>
      </c>
      <c r="H8" s="9">
        <v>600000</v>
      </c>
      <c r="I8" s="10">
        <v>58000</v>
      </c>
      <c r="J8" s="10"/>
      <c r="K8" s="9">
        <v>600000</v>
      </c>
      <c r="L8" s="10" t="s">
        <v>26</v>
      </c>
      <c r="M8" s="10"/>
      <c r="N8" s="30"/>
    </row>
    <row r="9" spans="1:14" s="2" customFormat="1" ht="48" customHeight="1">
      <c r="A9" s="10">
        <v>2</v>
      </c>
      <c r="B9" s="32" t="s">
        <v>27</v>
      </c>
      <c r="C9" s="33" t="s">
        <v>28</v>
      </c>
      <c r="D9" s="10" t="s">
        <v>22</v>
      </c>
      <c r="E9" s="10" t="s">
        <v>23</v>
      </c>
      <c r="F9" s="12" t="s">
        <v>29</v>
      </c>
      <c r="G9" s="13" t="s">
        <v>30</v>
      </c>
      <c r="H9" s="33">
        <v>4100</v>
      </c>
      <c r="I9" s="12">
        <v>2441</v>
      </c>
      <c r="J9" s="10"/>
      <c r="K9" s="33">
        <v>1659</v>
      </c>
      <c r="L9" s="10" t="s">
        <v>26</v>
      </c>
      <c r="M9" s="10"/>
      <c r="N9" s="10"/>
    </row>
    <row r="10" spans="1:14" ht="34.5" customHeight="1">
      <c r="A10" s="10">
        <v>3</v>
      </c>
      <c r="B10" s="14" t="s">
        <v>31</v>
      </c>
      <c r="C10" s="10" t="s">
        <v>32</v>
      </c>
      <c r="D10" s="10" t="s">
        <v>33</v>
      </c>
      <c r="E10" s="10" t="s">
        <v>34</v>
      </c>
      <c r="F10" s="9" t="s">
        <v>35</v>
      </c>
      <c r="G10" s="14" t="s">
        <v>36</v>
      </c>
      <c r="H10" s="9">
        <v>4200</v>
      </c>
      <c r="I10" s="10"/>
      <c r="J10" s="10"/>
      <c r="K10" s="9">
        <v>4200</v>
      </c>
      <c r="L10" s="10" t="s">
        <v>26</v>
      </c>
      <c r="M10" s="10"/>
      <c r="N10" s="30"/>
    </row>
    <row r="11" spans="1:14" ht="34.5" customHeight="1">
      <c r="A11" s="26" t="s">
        <v>37</v>
      </c>
      <c r="B11" s="27"/>
      <c r="C11" s="26"/>
      <c r="D11" s="26"/>
      <c r="E11" s="26"/>
      <c r="F11" s="10"/>
      <c r="G11" s="28"/>
      <c r="H11" s="10"/>
      <c r="I11" s="10"/>
      <c r="J11" s="10"/>
      <c r="K11" s="31">
        <f>SUM(K12:K14)</f>
        <v>237030</v>
      </c>
      <c r="L11" s="10"/>
      <c r="M11" s="10"/>
      <c r="N11" s="30"/>
    </row>
    <row r="12" spans="1:14" ht="34.5" customHeight="1">
      <c r="A12" s="10">
        <v>4</v>
      </c>
      <c r="B12" s="28" t="s">
        <v>38</v>
      </c>
      <c r="C12" s="10" t="s">
        <v>39</v>
      </c>
      <c r="D12" s="10" t="s">
        <v>33</v>
      </c>
      <c r="E12" s="10" t="s">
        <v>23</v>
      </c>
      <c r="F12" s="10" t="s">
        <v>40</v>
      </c>
      <c r="G12" s="14" t="s">
        <v>41</v>
      </c>
      <c r="H12" s="9">
        <v>200000</v>
      </c>
      <c r="I12" s="10"/>
      <c r="J12" s="10"/>
      <c r="K12" s="9">
        <v>200000</v>
      </c>
      <c r="L12" s="10" t="s">
        <v>26</v>
      </c>
      <c r="M12" s="10"/>
      <c r="N12" s="30"/>
    </row>
    <row r="13" spans="1:14" ht="34.5" customHeight="1">
      <c r="A13" s="10">
        <v>5</v>
      </c>
      <c r="B13" s="14" t="s">
        <v>42</v>
      </c>
      <c r="C13" s="9" t="s">
        <v>43</v>
      </c>
      <c r="D13" s="10" t="s">
        <v>33</v>
      </c>
      <c r="E13" s="10" t="s">
        <v>23</v>
      </c>
      <c r="F13" s="10" t="s">
        <v>40</v>
      </c>
      <c r="G13" s="14" t="s">
        <v>44</v>
      </c>
      <c r="H13" s="9">
        <v>36030</v>
      </c>
      <c r="I13" s="10"/>
      <c r="J13" s="10"/>
      <c r="K13" s="9">
        <v>36030</v>
      </c>
      <c r="L13" s="10" t="s">
        <v>26</v>
      </c>
      <c r="M13" s="10"/>
      <c r="N13" s="30"/>
    </row>
    <row r="14" spans="1:14" ht="34.5" customHeight="1">
      <c r="A14" s="10">
        <v>6</v>
      </c>
      <c r="B14" s="14" t="s">
        <v>45</v>
      </c>
      <c r="C14" s="9" t="s">
        <v>46</v>
      </c>
      <c r="D14" s="10" t="s">
        <v>22</v>
      </c>
      <c r="E14" s="10" t="s">
        <v>47</v>
      </c>
      <c r="F14" s="10" t="s">
        <v>29</v>
      </c>
      <c r="G14" s="14" t="s">
        <v>48</v>
      </c>
      <c r="H14" s="9">
        <v>3200</v>
      </c>
      <c r="I14" s="10">
        <v>2200</v>
      </c>
      <c r="J14" s="10"/>
      <c r="K14" s="9">
        <v>1000</v>
      </c>
      <c r="L14" s="10" t="s">
        <v>26</v>
      </c>
      <c r="M14" s="10"/>
      <c r="N14" s="30"/>
    </row>
    <row r="15" spans="1:14" ht="34.5" customHeight="1">
      <c r="A15" s="26" t="s">
        <v>49</v>
      </c>
      <c r="B15" s="27"/>
      <c r="C15" s="26"/>
      <c r="D15" s="26"/>
      <c r="E15" s="26"/>
      <c r="F15" s="10"/>
      <c r="G15" s="28"/>
      <c r="H15" s="10"/>
      <c r="I15" s="10"/>
      <c r="J15" s="10"/>
      <c r="K15" s="31">
        <f>SUM(K16:K20)</f>
        <v>772758</v>
      </c>
      <c r="L15" s="10"/>
      <c r="M15" s="10"/>
      <c r="N15" s="30"/>
    </row>
    <row r="16" spans="1:14" ht="34.5" customHeight="1">
      <c r="A16" s="10">
        <v>7</v>
      </c>
      <c r="B16" s="14" t="s">
        <v>50</v>
      </c>
      <c r="C16" s="9" t="s">
        <v>51</v>
      </c>
      <c r="D16" s="10" t="s">
        <v>33</v>
      </c>
      <c r="E16" s="10" t="s">
        <v>23</v>
      </c>
      <c r="F16" s="10" t="s">
        <v>24</v>
      </c>
      <c r="G16" s="14" t="s">
        <v>52</v>
      </c>
      <c r="H16" s="9">
        <v>276000</v>
      </c>
      <c r="I16" s="10"/>
      <c r="J16" s="10"/>
      <c r="K16" s="9">
        <v>276000</v>
      </c>
      <c r="L16" s="10" t="s">
        <v>26</v>
      </c>
      <c r="M16" s="10"/>
      <c r="N16" s="30"/>
    </row>
    <row r="17" spans="1:14" ht="34.5" customHeight="1">
      <c r="A17" s="10">
        <v>8</v>
      </c>
      <c r="B17" s="14" t="s">
        <v>53</v>
      </c>
      <c r="C17" s="9" t="s">
        <v>54</v>
      </c>
      <c r="D17" s="10" t="s">
        <v>33</v>
      </c>
      <c r="E17" s="10" t="s">
        <v>23</v>
      </c>
      <c r="F17" s="10" t="s">
        <v>40</v>
      </c>
      <c r="G17" s="14" t="s">
        <v>55</v>
      </c>
      <c r="H17" s="9">
        <v>73758</v>
      </c>
      <c r="I17" s="10"/>
      <c r="J17" s="10"/>
      <c r="K17" s="9">
        <v>73758</v>
      </c>
      <c r="L17" s="10" t="s">
        <v>26</v>
      </c>
      <c r="M17" s="10"/>
      <c r="N17" s="30"/>
    </row>
    <row r="18" spans="1:14" ht="34.5" customHeight="1">
      <c r="A18" s="10">
        <v>9</v>
      </c>
      <c r="B18" s="14" t="s">
        <v>56</v>
      </c>
      <c r="C18" s="9" t="s">
        <v>57</v>
      </c>
      <c r="D18" s="10" t="s">
        <v>33</v>
      </c>
      <c r="E18" s="10" t="s">
        <v>23</v>
      </c>
      <c r="F18" s="10" t="s">
        <v>40</v>
      </c>
      <c r="G18" s="14" t="s">
        <v>58</v>
      </c>
      <c r="H18" s="9">
        <v>70000</v>
      </c>
      <c r="I18" s="10"/>
      <c r="J18" s="10"/>
      <c r="K18" s="9">
        <v>70000</v>
      </c>
      <c r="L18" s="10" t="s">
        <v>26</v>
      </c>
      <c r="M18" s="10"/>
      <c r="N18" s="30"/>
    </row>
    <row r="19" spans="1:14" ht="34.5" customHeight="1">
      <c r="A19" s="10">
        <v>10</v>
      </c>
      <c r="B19" s="14" t="s">
        <v>59</v>
      </c>
      <c r="C19" s="9" t="s">
        <v>32</v>
      </c>
      <c r="D19" s="10" t="s">
        <v>33</v>
      </c>
      <c r="E19" s="10" t="s">
        <v>23</v>
      </c>
      <c r="F19" s="10" t="s">
        <v>24</v>
      </c>
      <c r="G19" s="14" t="s">
        <v>60</v>
      </c>
      <c r="H19" s="9">
        <v>185000</v>
      </c>
      <c r="I19" s="10"/>
      <c r="J19" s="10"/>
      <c r="K19" s="9">
        <v>185000</v>
      </c>
      <c r="L19" s="10" t="s">
        <v>26</v>
      </c>
      <c r="M19" s="10"/>
      <c r="N19" s="30"/>
    </row>
    <row r="20" spans="1:14" ht="34.5" customHeight="1">
      <c r="A20" s="10">
        <v>11</v>
      </c>
      <c r="B20" s="14" t="s">
        <v>61</v>
      </c>
      <c r="C20" s="9" t="s">
        <v>32</v>
      </c>
      <c r="D20" s="10" t="s">
        <v>33</v>
      </c>
      <c r="E20" s="10" t="s">
        <v>23</v>
      </c>
      <c r="F20" s="10" t="s">
        <v>24</v>
      </c>
      <c r="G20" s="14" t="s">
        <v>62</v>
      </c>
      <c r="H20" s="9">
        <v>168000</v>
      </c>
      <c r="I20" s="10"/>
      <c r="J20" s="10"/>
      <c r="K20" s="9">
        <v>168000</v>
      </c>
      <c r="L20" s="10" t="s">
        <v>26</v>
      </c>
      <c r="M20" s="10"/>
      <c r="N20" s="30"/>
    </row>
    <row r="21" spans="1:14" ht="34.5" customHeight="1">
      <c r="A21" s="26" t="s">
        <v>63</v>
      </c>
      <c r="B21" s="27"/>
      <c r="C21" s="26"/>
      <c r="D21" s="26"/>
      <c r="E21" s="26"/>
      <c r="F21" s="10"/>
      <c r="G21" s="28"/>
      <c r="H21" s="10"/>
      <c r="I21" s="10"/>
      <c r="J21" s="10"/>
      <c r="K21" s="29">
        <f>K22+K31</f>
        <v>797530</v>
      </c>
      <c r="L21" s="10"/>
      <c r="M21" s="10"/>
      <c r="N21" s="30"/>
    </row>
    <row r="22" spans="1:14" ht="34.5" customHeight="1">
      <c r="A22" s="26" t="s">
        <v>64</v>
      </c>
      <c r="B22" s="27"/>
      <c r="C22" s="26"/>
      <c r="D22" s="26"/>
      <c r="E22" s="26"/>
      <c r="F22" s="10"/>
      <c r="G22" s="28"/>
      <c r="H22" s="10"/>
      <c r="I22" s="10"/>
      <c r="J22" s="10"/>
      <c r="K22" s="31">
        <f>SUM(K23:K30)</f>
        <v>326200</v>
      </c>
      <c r="L22" s="10"/>
      <c r="M22" s="10"/>
      <c r="N22" s="30"/>
    </row>
    <row r="23" spans="1:14" ht="79.5" customHeight="1">
      <c r="A23" s="10">
        <v>12</v>
      </c>
      <c r="B23" s="15" t="s">
        <v>65</v>
      </c>
      <c r="C23" s="10" t="s">
        <v>66</v>
      </c>
      <c r="D23" s="10" t="s">
        <v>33</v>
      </c>
      <c r="E23" s="10" t="s">
        <v>34</v>
      </c>
      <c r="F23" s="34" t="s">
        <v>24</v>
      </c>
      <c r="G23" s="15" t="s">
        <v>67</v>
      </c>
      <c r="H23" s="34">
        <v>53100</v>
      </c>
      <c r="I23" s="10"/>
      <c r="J23" s="10"/>
      <c r="K23" s="34">
        <v>53100</v>
      </c>
      <c r="L23" s="10" t="s">
        <v>26</v>
      </c>
      <c r="M23" s="10"/>
      <c r="N23" s="30"/>
    </row>
    <row r="24" spans="1:14" ht="48.75" customHeight="1">
      <c r="A24" s="10">
        <v>13</v>
      </c>
      <c r="B24" s="14" t="s">
        <v>68</v>
      </c>
      <c r="C24" s="10" t="s">
        <v>32</v>
      </c>
      <c r="D24" s="10" t="s">
        <v>33</v>
      </c>
      <c r="E24" s="10" t="s">
        <v>34</v>
      </c>
      <c r="F24" s="34" t="s">
        <v>24</v>
      </c>
      <c r="G24" s="15" t="s">
        <v>69</v>
      </c>
      <c r="H24" s="34">
        <v>3100</v>
      </c>
      <c r="I24" s="10"/>
      <c r="J24" s="10"/>
      <c r="K24" s="34">
        <v>3100</v>
      </c>
      <c r="L24" s="10" t="s">
        <v>26</v>
      </c>
      <c r="M24" s="10"/>
      <c r="N24" s="30"/>
    </row>
    <row r="25" spans="1:14" ht="34.5" customHeight="1">
      <c r="A25" s="10">
        <v>14</v>
      </c>
      <c r="B25" s="14" t="s">
        <v>70</v>
      </c>
      <c r="C25" s="10" t="s">
        <v>32</v>
      </c>
      <c r="D25" s="10" t="s">
        <v>33</v>
      </c>
      <c r="E25" s="10" t="s">
        <v>34</v>
      </c>
      <c r="F25" s="34" t="s">
        <v>24</v>
      </c>
      <c r="G25" s="14" t="s">
        <v>71</v>
      </c>
      <c r="H25" s="9">
        <v>25000</v>
      </c>
      <c r="I25" s="10"/>
      <c r="J25" s="10"/>
      <c r="K25" s="9">
        <v>25000</v>
      </c>
      <c r="L25" s="10" t="s">
        <v>26</v>
      </c>
      <c r="M25" s="10"/>
      <c r="N25" s="30"/>
    </row>
    <row r="26" spans="1:14" ht="39.75" customHeight="1">
      <c r="A26" s="10">
        <v>15</v>
      </c>
      <c r="B26" s="14" t="s">
        <v>72</v>
      </c>
      <c r="C26" s="10" t="s">
        <v>32</v>
      </c>
      <c r="D26" s="10" t="s">
        <v>33</v>
      </c>
      <c r="E26" s="10" t="s">
        <v>34</v>
      </c>
      <c r="F26" s="34" t="s">
        <v>24</v>
      </c>
      <c r="G26" s="14" t="s">
        <v>73</v>
      </c>
      <c r="H26" s="9">
        <v>190000</v>
      </c>
      <c r="I26" s="10"/>
      <c r="J26" s="10"/>
      <c r="K26" s="9">
        <v>190000</v>
      </c>
      <c r="L26" s="10" t="s">
        <v>26</v>
      </c>
      <c r="M26" s="10"/>
      <c r="N26" s="30"/>
    </row>
    <row r="27" spans="1:14" ht="34.5" customHeight="1">
      <c r="A27" s="10">
        <v>16</v>
      </c>
      <c r="B27" s="14" t="s">
        <v>74</v>
      </c>
      <c r="C27" s="10" t="s">
        <v>32</v>
      </c>
      <c r="D27" s="10" t="s">
        <v>33</v>
      </c>
      <c r="E27" s="10" t="s">
        <v>34</v>
      </c>
      <c r="F27" s="9" t="s">
        <v>24</v>
      </c>
      <c r="G27" s="14" t="s">
        <v>75</v>
      </c>
      <c r="H27" s="9">
        <v>800</v>
      </c>
      <c r="I27" s="10"/>
      <c r="J27" s="10"/>
      <c r="K27" s="9">
        <v>800</v>
      </c>
      <c r="L27" s="10" t="s">
        <v>26</v>
      </c>
      <c r="M27" s="10"/>
      <c r="N27" s="30"/>
    </row>
    <row r="28" spans="1:14" ht="34.5" customHeight="1">
      <c r="A28" s="10">
        <v>17</v>
      </c>
      <c r="B28" s="14" t="s">
        <v>76</v>
      </c>
      <c r="C28" s="10" t="s">
        <v>66</v>
      </c>
      <c r="D28" s="10" t="s">
        <v>33</v>
      </c>
      <c r="E28" s="10" t="s">
        <v>34</v>
      </c>
      <c r="F28" s="9" t="s">
        <v>24</v>
      </c>
      <c r="G28" s="14" t="s">
        <v>77</v>
      </c>
      <c r="H28" s="9">
        <v>50000</v>
      </c>
      <c r="I28" s="10"/>
      <c r="J28" s="10"/>
      <c r="K28" s="9">
        <v>50000</v>
      </c>
      <c r="L28" s="10" t="s">
        <v>26</v>
      </c>
      <c r="M28" s="10"/>
      <c r="N28" s="30"/>
    </row>
    <row r="29" spans="1:14" ht="34.5" customHeight="1">
      <c r="A29" s="10">
        <v>18</v>
      </c>
      <c r="B29" s="14" t="s">
        <v>78</v>
      </c>
      <c r="C29" s="10" t="s">
        <v>66</v>
      </c>
      <c r="D29" s="10" t="s">
        <v>33</v>
      </c>
      <c r="E29" s="10" t="s">
        <v>34</v>
      </c>
      <c r="F29" s="9" t="s">
        <v>24</v>
      </c>
      <c r="G29" s="14" t="s">
        <v>79</v>
      </c>
      <c r="H29" s="9">
        <v>3000</v>
      </c>
      <c r="I29" s="10"/>
      <c r="J29" s="10"/>
      <c r="K29" s="9">
        <v>3000</v>
      </c>
      <c r="L29" s="10" t="s">
        <v>26</v>
      </c>
      <c r="M29" s="10"/>
      <c r="N29" s="30"/>
    </row>
    <row r="30" spans="1:14" ht="34.5" customHeight="1">
      <c r="A30" s="10">
        <v>19</v>
      </c>
      <c r="B30" s="14" t="s">
        <v>80</v>
      </c>
      <c r="C30" s="10" t="s">
        <v>32</v>
      </c>
      <c r="D30" s="10" t="s">
        <v>33</v>
      </c>
      <c r="E30" s="10" t="s">
        <v>34</v>
      </c>
      <c r="F30" s="9" t="s">
        <v>24</v>
      </c>
      <c r="G30" s="14" t="s">
        <v>81</v>
      </c>
      <c r="H30" s="9">
        <v>1200</v>
      </c>
      <c r="I30" s="10"/>
      <c r="J30" s="10"/>
      <c r="K30" s="9">
        <v>1200</v>
      </c>
      <c r="L30" s="10" t="s">
        <v>26</v>
      </c>
      <c r="M30" s="10"/>
      <c r="N30" s="30"/>
    </row>
    <row r="31" spans="1:14" ht="34.5" customHeight="1">
      <c r="A31" s="26" t="s">
        <v>82</v>
      </c>
      <c r="B31" s="27"/>
      <c r="C31" s="26"/>
      <c r="D31" s="26"/>
      <c r="E31" s="26"/>
      <c r="F31" s="10"/>
      <c r="G31" s="28"/>
      <c r="H31" s="10"/>
      <c r="I31" s="10"/>
      <c r="J31" s="10"/>
      <c r="K31" s="31">
        <f>SUM(K32:K43)</f>
        <v>471330</v>
      </c>
      <c r="L31" s="10"/>
      <c r="M31" s="10"/>
      <c r="N31" s="30"/>
    </row>
    <row r="32" spans="1:14" ht="34.5" customHeight="1">
      <c r="A32" s="10">
        <v>20</v>
      </c>
      <c r="B32" s="14" t="s">
        <v>83</v>
      </c>
      <c r="C32" s="10" t="s">
        <v>84</v>
      </c>
      <c r="D32" s="10" t="s">
        <v>33</v>
      </c>
      <c r="E32" s="10" t="s">
        <v>34</v>
      </c>
      <c r="F32" s="9" t="s">
        <v>40</v>
      </c>
      <c r="G32" s="14" t="s">
        <v>85</v>
      </c>
      <c r="H32" s="9">
        <v>30000</v>
      </c>
      <c r="I32" s="10"/>
      <c r="J32" s="10"/>
      <c r="K32" s="9">
        <v>30000</v>
      </c>
      <c r="L32" s="10" t="s">
        <v>26</v>
      </c>
      <c r="M32" s="10"/>
      <c r="N32" s="30"/>
    </row>
    <row r="33" spans="1:17" s="3" customFormat="1" ht="34.5" customHeight="1">
      <c r="A33" s="10">
        <v>21</v>
      </c>
      <c r="B33" s="14" t="s">
        <v>86</v>
      </c>
      <c r="C33" s="10" t="s">
        <v>32</v>
      </c>
      <c r="D33" s="10" t="s">
        <v>33</v>
      </c>
      <c r="E33" s="10" t="s">
        <v>34</v>
      </c>
      <c r="F33" s="9" t="s">
        <v>24</v>
      </c>
      <c r="G33" s="14" t="s">
        <v>87</v>
      </c>
      <c r="H33" s="9">
        <v>28000</v>
      </c>
      <c r="I33" s="10"/>
      <c r="J33" s="10"/>
      <c r="K33" s="9">
        <v>28000</v>
      </c>
      <c r="L33" s="10" t="s">
        <v>26</v>
      </c>
      <c r="M33" s="10"/>
      <c r="N33" s="30"/>
      <c r="P33" s="7"/>
      <c r="Q33" s="7"/>
    </row>
    <row r="34" spans="1:17" s="3" customFormat="1" ht="34.5" customHeight="1">
      <c r="A34" s="10">
        <v>22</v>
      </c>
      <c r="B34" s="14" t="s">
        <v>88</v>
      </c>
      <c r="C34" s="10" t="s">
        <v>32</v>
      </c>
      <c r="D34" s="10" t="s">
        <v>33</v>
      </c>
      <c r="E34" s="10" t="s">
        <v>34</v>
      </c>
      <c r="F34" s="9" t="s">
        <v>24</v>
      </c>
      <c r="G34" s="14" t="s">
        <v>89</v>
      </c>
      <c r="H34" s="9">
        <v>1700</v>
      </c>
      <c r="I34" s="10"/>
      <c r="J34" s="10"/>
      <c r="K34" s="9">
        <v>1700</v>
      </c>
      <c r="L34" s="10" t="s">
        <v>26</v>
      </c>
      <c r="M34" s="10"/>
      <c r="N34" s="30"/>
      <c r="P34" s="7"/>
      <c r="Q34" s="7"/>
    </row>
    <row r="35" spans="1:17" s="3" customFormat="1" ht="34.5" customHeight="1">
      <c r="A35" s="10">
        <v>23</v>
      </c>
      <c r="B35" s="14" t="s">
        <v>90</v>
      </c>
      <c r="C35" s="10" t="s">
        <v>32</v>
      </c>
      <c r="D35" s="10" t="s">
        <v>33</v>
      </c>
      <c r="E35" s="10" t="s">
        <v>34</v>
      </c>
      <c r="F35" s="9" t="s">
        <v>24</v>
      </c>
      <c r="G35" s="14" t="s">
        <v>91</v>
      </c>
      <c r="H35" s="9">
        <v>10000</v>
      </c>
      <c r="I35" s="10"/>
      <c r="J35" s="10"/>
      <c r="K35" s="9">
        <v>10000</v>
      </c>
      <c r="L35" s="10" t="s">
        <v>26</v>
      </c>
      <c r="M35" s="10"/>
      <c r="N35" s="30"/>
      <c r="P35" s="7"/>
      <c r="Q35" s="7"/>
    </row>
    <row r="36" spans="1:17" s="3" customFormat="1" ht="34.5" customHeight="1">
      <c r="A36" s="10">
        <v>24</v>
      </c>
      <c r="B36" s="14" t="s">
        <v>92</v>
      </c>
      <c r="C36" s="10" t="s">
        <v>32</v>
      </c>
      <c r="D36" s="10" t="s">
        <v>33</v>
      </c>
      <c r="E36" s="10" t="s">
        <v>34</v>
      </c>
      <c r="F36" s="9" t="s">
        <v>24</v>
      </c>
      <c r="G36" s="14" t="s">
        <v>93</v>
      </c>
      <c r="H36" s="9">
        <v>20000</v>
      </c>
      <c r="I36" s="10"/>
      <c r="J36" s="10"/>
      <c r="K36" s="9">
        <v>20000</v>
      </c>
      <c r="L36" s="10" t="s">
        <v>26</v>
      </c>
      <c r="M36" s="10"/>
      <c r="N36" s="30"/>
      <c r="P36" s="7"/>
      <c r="Q36" s="7"/>
    </row>
    <row r="37" spans="1:17" s="17" customFormat="1" ht="34.5" customHeight="1">
      <c r="A37" s="35">
        <v>25</v>
      </c>
      <c r="B37" s="36" t="s">
        <v>404</v>
      </c>
      <c r="C37" s="35" t="s">
        <v>32</v>
      </c>
      <c r="D37" s="35" t="s">
        <v>33</v>
      </c>
      <c r="E37" s="35" t="s">
        <v>34</v>
      </c>
      <c r="F37" s="37" t="s">
        <v>24</v>
      </c>
      <c r="G37" s="36" t="s">
        <v>405</v>
      </c>
      <c r="H37" s="37">
        <v>300000</v>
      </c>
      <c r="I37" s="35"/>
      <c r="J37" s="35"/>
      <c r="K37" s="37">
        <v>300000</v>
      </c>
      <c r="L37" s="35" t="s">
        <v>26</v>
      </c>
      <c r="M37" s="35"/>
      <c r="N37" s="38"/>
      <c r="P37" s="16"/>
      <c r="Q37" s="16"/>
    </row>
    <row r="38" spans="1:17" s="3" customFormat="1" ht="34.5" customHeight="1">
      <c r="A38" s="10">
        <v>26</v>
      </c>
      <c r="B38" s="14" t="s">
        <v>94</v>
      </c>
      <c r="C38" s="10" t="s">
        <v>32</v>
      </c>
      <c r="D38" s="10" t="s">
        <v>33</v>
      </c>
      <c r="E38" s="10" t="s">
        <v>34</v>
      </c>
      <c r="F38" s="9" t="s">
        <v>24</v>
      </c>
      <c r="G38" s="14" t="s">
        <v>95</v>
      </c>
      <c r="H38" s="9">
        <v>2600</v>
      </c>
      <c r="I38" s="10"/>
      <c r="J38" s="10"/>
      <c r="K38" s="9">
        <v>2600</v>
      </c>
      <c r="L38" s="10" t="s">
        <v>26</v>
      </c>
      <c r="M38" s="10"/>
      <c r="N38" s="30"/>
      <c r="P38" s="7"/>
      <c r="Q38" s="7"/>
    </row>
    <row r="39" spans="1:17" s="3" customFormat="1" ht="34.5" customHeight="1">
      <c r="A39" s="10">
        <v>27</v>
      </c>
      <c r="B39" s="14" t="s">
        <v>96</v>
      </c>
      <c r="C39" s="10" t="s">
        <v>32</v>
      </c>
      <c r="D39" s="10" t="s">
        <v>33</v>
      </c>
      <c r="E39" s="10" t="s">
        <v>34</v>
      </c>
      <c r="F39" s="9" t="s">
        <v>24</v>
      </c>
      <c r="G39" s="14" t="s">
        <v>97</v>
      </c>
      <c r="H39" s="9">
        <v>22000</v>
      </c>
      <c r="I39" s="10"/>
      <c r="J39" s="10"/>
      <c r="K39" s="9">
        <v>22000</v>
      </c>
      <c r="L39" s="10" t="s">
        <v>26</v>
      </c>
      <c r="M39" s="10"/>
      <c r="N39" s="30"/>
      <c r="P39" s="7"/>
      <c r="Q39" s="7"/>
    </row>
    <row r="40" spans="1:17" s="3" customFormat="1" ht="34.5" customHeight="1">
      <c r="A40" s="10">
        <v>28</v>
      </c>
      <c r="B40" s="14" t="s">
        <v>98</v>
      </c>
      <c r="C40" s="10" t="s">
        <v>32</v>
      </c>
      <c r="D40" s="10" t="s">
        <v>33</v>
      </c>
      <c r="E40" s="10" t="s">
        <v>34</v>
      </c>
      <c r="F40" s="9" t="s">
        <v>24</v>
      </c>
      <c r="G40" s="14" t="s">
        <v>99</v>
      </c>
      <c r="H40" s="9">
        <v>800</v>
      </c>
      <c r="I40" s="10"/>
      <c r="J40" s="10"/>
      <c r="K40" s="9">
        <v>800</v>
      </c>
      <c r="L40" s="10" t="s">
        <v>26</v>
      </c>
      <c r="M40" s="10"/>
      <c r="N40" s="30"/>
      <c r="P40" s="7"/>
      <c r="Q40" s="7"/>
    </row>
    <row r="41" spans="1:17" s="3" customFormat="1" ht="34.5" customHeight="1">
      <c r="A41" s="10">
        <v>29</v>
      </c>
      <c r="B41" s="15" t="s">
        <v>100</v>
      </c>
      <c r="C41" s="10" t="s">
        <v>32</v>
      </c>
      <c r="D41" s="10" t="s">
        <v>33</v>
      </c>
      <c r="E41" s="10" t="s">
        <v>34</v>
      </c>
      <c r="F41" s="34" t="s">
        <v>24</v>
      </c>
      <c r="G41" s="15" t="s">
        <v>101</v>
      </c>
      <c r="H41" s="34">
        <v>47230</v>
      </c>
      <c r="I41" s="34"/>
      <c r="J41" s="10"/>
      <c r="K41" s="34">
        <v>47230</v>
      </c>
      <c r="L41" s="34" t="s">
        <v>26</v>
      </c>
      <c r="M41" s="10"/>
      <c r="N41" s="30"/>
      <c r="P41" s="7"/>
      <c r="Q41" s="7"/>
    </row>
    <row r="42" spans="1:17" s="3" customFormat="1" ht="34.5" customHeight="1">
      <c r="A42" s="10">
        <v>30</v>
      </c>
      <c r="B42" s="14" t="s">
        <v>102</v>
      </c>
      <c r="C42" s="10" t="s">
        <v>32</v>
      </c>
      <c r="D42" s="10" t="s">
        <v>33</v>
      </c>
      <c r="E42" s="10" t="s">
        <v>34</v>
      </c>
      <c r="F42" s="9" t="s">
        <v>24</v>
      </c>
      <c r="G42" s="14" t="s">
        <v>103</v>
      </c>
      <c r="H42" s="9">
        <v>4000</v>
      </c>
      <c r="I42" s="10"/>
      <c r="J42" s="10"/>
      <c r="K42" s="9">
        <v>4000</v>
      </c>
      <c r="L42" s="10" t="s">
        <v>26</v>
      </c>
      <c r="M42" s="10"/>
      <c r="N42" s="30"/>
      <c r="P42" s="7"/>
      <c r="Q42" s="7"/>
    </row>
    <row r="43" spans="1:17" s="3" customFormat="1" ht="34.5" customHeight="1">
      <c r="A43" s="10">
        <v>31</v>
      </c>
      <c r="B43" s="14" t="s">
        <v>104</v>
      </c>
      <c r="C43" s="10" t="s">
        <v>32</v>
      </c>
      <c r="D43" s="10" t="s">
        <v>33</v>
      </c>
      <c r="E43" s="10" t="s">
        <v>34</v>
      </c>
      <c r="F43" s="9" t="s">
        <v>24</v>
      </c>
      <c r="G43" s="14" t="s">
        <v>105</v>
      </c>
      <c r="H43" s="9">
        <v>5000</v>
      </c>
      <c r="I43" s="10"/>
      <c r="J43" s="10"/>
      <c r="K43" s="9">
        <v>5000</v>
      </c>
      <c r="L43" s="10" t="s">
        <v>26</v>
      </c>
      <c r="M43" s="10"/>
      <c r="N43" s="30"/>
      <c r="P43" s="7"/>
      <c r="Q43" s="7"/>
    </row>
    <row r="44" spans="1:14" ht="34.5" customHeight="1">
      <c r="A44" s="26" t="s">
        <v>106</v>
      </c>
      <c r="B44" s="27"/>
      <c r="C44" s="26"/>
      <c r="D44" s="26"/>
      <c r="E44" s="26"/>
      <c r="F44" s="10"/>
      <c r="G44" s="28"/>
      <c r="H44" s="10"/>
      <c r="I44" s="10"/>
      <c r="J44" s="10"/>
      <c r="K44" s="29">
        <f>K45+K59+K53</f>
        <v>195184</v>
      </c>
      <c r="L44" s="10"/>
      <c r="M44" s="10"/>
      <c r="N44" s="30"/>
    </row>
    <row r="45" spans="1:14" ht="34.5" customHeight="1">
      <c r="A45" s="26" t="s">
        <v>107</v>
      </c>
      <c r="B45" s="27"/>
      <c r="C45" s="26"/>
      <c r="D45" s="26"/>
      <c r="E45" s="26"/>
      <c r="F45" s="10"/>
      <c r="G45" s="28"/>
      <c r="H45" s="10"/>
      <c r="I45" s="10"/>
      <c r="J45" s="10"/>
      <c r="K45" s="31">
        <f>SUM(K46:K52)</f>
        <v>130654</v>
      </c>
      <c r="L45" s="10"/>
      <c r="M45" s="10"/>
      <c r="N45" s="30"/>
    </row>
    <row r="46" spans="1:14" ht="34.5" customHeight="1">
      <c r="A46" s="10">
        <v>32</v>
      </c>
      <c r="B46" s="14" t="s">
        <v>108</v>
      </c>
      <c r="C46" s="10" t="s">
        <v>66</v>
      </c>
      <c r="D46" s="10" t="s">
        <v>33</v>
      </c>
      <c r="E46" s="10" t="s">
        <v>23</v>
      </c>
      <c r="F46" s="9" t="s">
        <v>40</v>
      </c>
      <c r="G46" s="14" t="s">
        <v>109</v>
      </c>
      <c r="H46" s="9">
        <v>24200</v>
      </c>
      <c r="I46" s="10"/>
      <c r="J46" s="10"/>
      <c r="K46" s="9">
        <v>24200</v>
      </c>
      <c r="L46" s="10" t="s">
        <v>26</v>
      </c>
      <c r="M46" s="10"/>
      <c r="N46" s="30"/>
    </row>
    <row r="47" spans="1:14" s="2" customFormat="1" ht="135.75" customHeight="1">
      <c r="A47" s="10">
        <v>33</v>
      </c>
      <c r="B47" s="13" t="s">
        <v>110</v>
      </c>
      <c r="C47" s="10" t="s">
        <v>66</v>
      </c>
      <c r="D47" s="10" t="s">
        <v>22</v>
      </c>
      <c r="E47" s="10" t="s">
        <v>23</v>
      </c>
      <c r="F47" s="10" t="s">
        <v>111</v>
      </c>
      <c r="G47" s="39" t="s">
        <v>112</v>
      </c>
      <c r="H47" s="12">
        <v>49596</v>
      </c>
      <c r="I47" s="10" t="s">
        <v>113</v>
      </c>
      <c r="J47" s="10"/>
      <c r="K47" s="10">
        <v>38214</v>
      </c>
      <c r="L47" s="10" t="s">
        <v>26</v>
      </c>
      <c r="M47" s="10"/>
      <c r="N47" s="10"/>
    </row>
    <row r="48" spans="1:14" ht="66.75" customHeight="1">
      <c r="A48" s="10">
        <v>34</v>
      </c>
      <c r="B48" s="14" t="s">
        <v>114</v>
      </c>
      <c r="C48" s="10" t="s">
        <v>66</v>
      </c>
      <c r="D48" s="10" t="s">
        <v>115</v>
      </c>
      <c r="E48" s="10" t="s">
        <v>34</v>
      </c>
      <c r="F48" s="9" t="s">
        <v>35</v>
      </c>
      <c r="G48" s="14" t="s">
        <v>116</v>
      </c>
      <c r="H48" s="9">
        <v>41500</v>
      </c>
      <c r="I48" s="10"/>
      <c r="J48" s="10"/>
      <c r="K48" s="9">
        <v>41500</v>
      </c>
      <c r="L48" s="10" t="s">
        <v>26</v>
      </c>
      <c r="M48" s="10"/>
      <c r="N48" s="30"/>
    </row>
    <row r="49" spans="1:14" s="2" customFormat="1" ht="34.5" customHeight="1">
      <c r="A49" s="10">
        <v>35</v>
      </c>
      <c r="B49" s="13" t="s">
        <v>117</v>
      </c>
      <c r="C49" s="10" t="s">
        <v>66</v>
      </c>
      <c r="D49" s="10" t="s">
        <v>33</v>
      </c>
      <c r="E49" s="10" t="s">
        <v>34</v>
      </c>
      <c r="F49" s="10" t="s">
        <v>40</v>
      </c>
      <c r="G49" s="13" t="s">
        <v>118</v>
      </c>
      <c r="H49" s="12">
        <v>1080</v>
      </c>
      <c r="I49" s="10"/>
      <c r="J49" s="10"/>
      <c r="K49" s="12">
        <v>1080</v>
      </c>
      <c r="L49" s="10" t="s">
        <v>26</v>
      </c>
      <c r="M49" s="10"/>
      <c r="N49" s="10"/>
    </row>
    <row r="50" spans="1:14" ht="34.5" customHeight="1">
      <c r="A50" s="10">
        <v>36</v>
      </c>
      <c r="B50" s="40" t="s">
        <v>119</v>
      </c>
      <c r="C50" s="41" t="s">
        <v>66</v>
      </c>
      <c r="D50" s="41" t="s">
        <v>33</v>
      </c>
      <c r="E50" s="41" t="s">
        <v>34</v>
      </c>
      <c r="F50" s="42" t="s">
        <v>35</v>
      </c>
      <c r="G50" s="40" t="s">
        <v>120</v>
      </c>
      <c r="H50" s="42">
        <v>8000</v>
      </c>
      <c r="I50" s="41"/>
      <c r="J50" s="41"/>
      <c r="K50" s="42">
        <v>8000</v>
      </c>
      <c r="L50" s="41" t="s">
        <v>26</v>
      </c>
      <c r="M50" s="41"/>
      <c r="N50" s="43"/>
    </row>
    <row r="51" spans="1:14" s="4" customFormat="1" ht="34.5" customHeight="1">
      <c r="A51" s="10">
        <v>37</v>
      </c>
      <c r="B51" s="14" t="s">
        <v>121</v>
      </c>
      <c r="C51" s="10" t="s">
        <v>66</v>
      </c>
      <c r="D51" s="10" t="s">
        <v>33</v>
      </c>
      <c r="E51" s="10" t="s">
        <v>34</v>
      </c>
      <c r="F51" s="9" t="s">
        <v>24</v>
      </c>
      <c r="G51" s="14" t="s">
        <v>122</v>
      </c>
      <c r="H51" s="9">
        <v>17000</v>
      </c>
      <c r="I51" s="10"/>
      <c r="J51" s="10"/>
      <c r="K51" s="9">
        <v>17000</v>
      </c>
      <c r="L51" s="10" t="s">
        <v>26</v>
      </c>
      <c r="M51" s="10"/>
      <c r="N51" s="30"/>
    </row>
    <row r="52" spans="1:14" s="5" customFormat="1" ht="34.5" customHeight="1">
      <c r="A52" s="10">
        <v>38</v>
      </c>
      <c r="B52" s="13" t="s">
        <v>123</v>
      </c>
      <c r="C52" s="10" t="s">
        <v>66</v>
      </c>
      <c r="D52" s="10" t="s">
        <v>33</v>
      </c>
      <c r="E52" s="10" t="s">
        <v>34</v>
      </c>
      <c r="F52" s="10" t="s">
        <v>124</v>
      </c>
      <c r="G52" s="14" t="s">
        <v>125</v>
      </c>
      <c r="H52" s="12">
        <v>660</v>
      </c>
      <c r="I52" s="10"/>
      <c r="J52" s="10"/>
      <c r="K52" s="12">
        <v>660</v>
      </c>
      <c r="L52" s="10" t="s">
        <v>26</v>
      </c>
      <c r="M52" s="10"/>
      <c r="N52" s="10"/>
    </row>
    <row r="53" spans="1:14" s="4" customFormat="1" ht="34.5" customHeight="1">
      <c r="A53" s="26" t="s">
        <v>126</v>
      </c>
      <c r="B53" s="27"/>
      <c r="C53" s="26"/>
      <c r="D53" s="26"/>
      <c r="E53" s="26"/>
      <c r="F53" s="10"/>
      <c r="G53" s="28"/>
      <c r="H53" s="10"/>
      <c r="I53" s="10"/>
      <c r="J53" s="10"/>
      <c r="K53" s="31">
        <f>SUM(K54:K58)</f>
        <v>21330</v>
      </c>
      <c r="L53" s="10"/>
      <c r="M53" s="10"/>
      <c r="N53" s="30"/>
    </row>
    <row r="54" spans="1:14" s="5" customFormat="1" ht="34.5" customHeight="1">
      <c r="A54" s="10">
        <v>39</v>
      </c>
      <c r="B54" s="13" t="s">
        <v>127</v>
      </c>
      <c r="C54" s="10" t="s">
        <v>66</v>
      </c>
      <c r="D54" s="10" t="s">
        <v>22</v>
      </c>
      <c r="E54" s="10" t="s">
        <v>128</v>
      </c>
      <c r="F54" s="44" t="s">
        <v>129</v>
      </c>
      <c r="G54" s="13" t="s">
        <v>130</v>
      </c>
      <c r="H54" s="12">
        <v>9200</v>
      </c>
      <c r="I54" s="12">
        <v>1500</v>
      </c>
      <c r="J54" s="12"/>
      <c r="K54" s="12">
        <v>7700</v>
      </c>
      <c r="L54" s="10" t="s">
        <v>26</v>
      </c>
      <c r="M54" s="10"/>
      <c r="N54" s="10"/>
    </row>
    <row r="55" spans="1:14" s="5" customFormat="1" ht="40.5" customHeight="1">
      <c r="A55" s="10">
        <v>40</v>
      </c>
      <c r="B55" s="13" t="s">
        <v>131</v>
      </c>
      <c r="C55" s="12" t="s">
        <v>66</v>
      </c>
      <c r="D55" s="12" t="s">
        <v>33</v>
      </c>
      <c r="E55" s="12" t="s">
        <v>34</v>
      </c>
      <c r="F55" s="12" t="s">
        <v>406</v>
      </c>
      <c r="G55" s="13" t="s">
        <v>132</v>
      </c>
      <c r="H55" s="12">
        <v>850</v>
      </c>
      <c r="I55" s="12"/>
      <c r="J55" s="12"/>
      <c r="K55" s="12">
        <v>850</v>
      </c>
      <c r="L55" s="12" t="s">
        <v>26</v>
      </c>
      <c r="M55" s="10"/>
      <c r="N55" s="10"/>
    </row>
    <row r="56" spans="1:14" s="5" customFormat="1" ht="48.75" customHeight="1">
      <c r="A56" s="10">
        <v>41</v>
      </c>
      <c r="B56" s="13" t="s">
        <v>133</v>
      </c>
      <c r="C56" s="12" t="s">
        <v>66</v>
      </c>
      <c r="D56" s="12" t="s">
        <v>22</v>
      </c>
      <c r="E56" s="12" t="s">
        <v>34</v>
      </c>
      <c r="F56" s="12" t="s">
        <v>134</v>
      </c>
      <c r="G56" s="13" t="s">
        <v>135</v>
      </c>
      <c r="H56" s="12">
        <v>700</v>
      </c>
      <c r="I56" s="12">
        <v>30</v>
      </c>
      <c r="J56" s="12"/>
      <c r="K56" s="12">
        <v>670</v>
      </c>
      <c r="L56" s="12" t="s">
        <v>26</v>
      </c>
      <c r="M56" s="10"/>
      <c r="N56" s="10"/>
    </row>
    <row r="57" spans="1:14" s="5" customFormat="1" ht="48.75" customHeight="1">
      <c r="A57" s="10">
        <v>42</v>
      </c>
      <c r="B57" s="13" t="s">
        <v>136</v>
      </c>
      <c r="C57" s="12" t="s">
        <v>66</v>
      </c>
      <c r="D57" s="12" t="s">
        <v>33</v>
      </c>
      <c r="E57" s="12" t="s">
        <v>34</v>
      </c>
      <c r="F57" s="12" t="s">
        <v>406</v>
      </c>
      <c r="G57" s="13" t="s">
        <v>137</v>
      </c>
      <c r="H57" s="12">
        <v>110</v>
      </c>
      <c r="I57" s="12"/>
      <c r="J57" s="12"/>
      <c r="K57" s="12">
        <v>110</v>
      </c>
      <c r="L57" s="12" t="s">
        <v>26</v>
      </c>
      <c r="M57" s="10"/>
      <c r="N57" s="10"/>
    </row>
    <row r="58" spans="1:14" s="4" customFormat="1" ht="48.75" customHeight="1">
      <c r="A58" s="10">
        <v>43</v>
      </c>
      <c r="B58" s="13" t="s">
        <v>138</v>
      </c>
      <c r="C58" s="12" t="s">
        <v>66</v>
      </c>
      <c r="D58" s="12" t="s">
        <v>33</v>
      </c>
      <c r="E58" s="12" t="s">
        <v>34</v>
      </c>
      <c r="F58" s="12" t="s">
        <v>40</v>
      </c>
      <c r="G58" s="13" t="s">
        <v>139</v>
      </c>
      <c r="H58" s="12">
        <v>12000</v>
      </c>
      <c r="I58" s="12"/>
      <c r="J58" s="12"/>
      <c r="K58" s="12">
        <v>12000</v>
      </c>
      <c r="L58" s="12" t="s">
        <v>140</v>
      </c>
      <c r="M58" s="10"/>
      <c r="N58" s="30"/>
    </row>
    <row r="59" spans="1:14" ht="34.5" customHeight="1">
      <c r="A59" s="45" t="s">
        <v>141</v>
      </c>
      <c r="B59" s="46"/>
      <c r="C59" s="45"/>
      <c r="D59" s="45"/>
      <c r="E59" s="45"/>
      <c r="F59" s="47"/>
      <c r="G59" s="48"/>
      <c r="H59" s="47"/>
      <c r="I59" s="47"/>
      <c r="J59" s="47"/>
      <c r="K59" s="31">
        <f>SUM(K60:K61)</f>
        <v>43200</v>
      </c>
      <c r="L59" s="47"/>
      <c r="M59" s="47"/>
      <c r="N59" s="49"/>
    </row>
    <row r="60" spans="1:14" ht="57" customHeight="1">
      <c r="A60" s="10">
        <v>44</v>
      </c>
      <c r="B60" s="14" t="s">
        <v>142</v>
      </c>
      <c r="C60" s="10" t="s">
        <v>66</v>
      </c>
      <c r="D60" s="10" t="s">
        <v>33</v>
      </c>
      <c r="E60" s="10" t="s">
        <v>34</v>
      </c>
      <c r="F60" s="9" t="s">
        <v>40</v>
      </c>
      <c r="G60" s="14" t="s">
        <v>143</v>
      </c>
      <c r="H60" s="9">
        <v>38200</v>
      </c>
      <c r="I60" s="10"/>
      <c r="J60" s="10"/>
      <c r="K60" s="9">
        <v>38200</v>
      </c>
      <c r="L60" s="10" t="s">
        <v>26</v>
      </c>
      <c r="M60" s="10"/>
      <c r="N60" s="30"/>
    </row>
    <row r="61" spans="1:14" ht="34.5" customHeight="1">
      <c r="A61" s="10">
        <v>45</v>
      </c>
      <c r="B61" s="14" t="s">
        <v>144</v>
      </c>
      <c r="C61" s="10" t="s">
        <v>66</v>
      </c>
      <c r="D61" s="10" t="s">
        <v>33</v>
      </c>
      <c r="E61" s="10" t="s">
        <v>34</v>
      </c>
      <c r="F61" s="9" t="s">
        <v>24</v>
      </c>
      <c r="G61" s="14" t="s">
        <v>145</v>
      </c>
      <c r="H61" s="9">
        <v>5000</v>
      </c>
      <c r="I61" s="10"/>
      <c r="J61" s="10"/>
      <c r="K61" s="9">
        <v>5000</v>
      </c>
      <c r="L61" s="10" t="s">
        <v>26</v>
      </c>
      <c r="M61" s="10"/>
      <c r="N61" s="30"/>
    </row>
    <row r="62" spans="1:14" ht="34.5" customHeight="1">
      <c r="A62" s="26" t="s">
        <v>146</v>
      </c>
      <c r="B62" s="27"/>
      <c r="C62" s="26"/>
      <c r="D62" s="26"/>
      <c r="E62" s="26"/>
      <c r="F62" s="10"/>
      <c r="G62" s="28"/>
      <c r="H62" s="10"/>
      <c r="I62" s="10"/>
      <c r="J62" s="10"/>
      <c r="K62" s="29">
        <f>K63+K68+K70+K73</f>
        <v>1186200</v>
      </c>
      <c r="L62" s="10"/>
      <c r="M62" s="10"/>
      <c r="N62" s="30"/>
    </row>
    <row r="63" spans="1:14" ht="34.5" customHeight="1">
      <c r="A63" s="26" t="s">
        <v>147</v>
      </c>
      <c r="B63" s="27"/>
      <c r="C63" s="26"/>
      <c r="D63" s="26"/>
      <c r="E63" s="26"/>
      <c r="F63" s="10"/>
      <c r="G63" s="28"/>
      <c r="H63" s="10"/>
      <c r="I63" s="10"/>
      <c r="J63" s="10"/>
      <c r="K63" s="31">
        <f>SUM(K64:K67)</f>
        <v>1002100</v>
      </c>
      <c r="L63" s="10"/>
      <c r="M63" s="10"/>
      <c r="N63" s="30"/>
    </row>
    <row r="64" spans="1:14" s="2" customFormat="1" ht="34.5" customHeight="1">
      <c r="A64" s="10">
        <v>46</v>
      </c>
      <c r="B64" s="13" t="s">
        <v>148</v>
      </c>
      <c r="C64" s="50" t="s">
        <v>149</v>
      </c>
      <c r="D64" s="10" t="s">
        <v>22</v>
      </c>
      <c r="E64" s="12" t="s">
        <v>23</v>
      </c>
      <c r="F64" s="51" t="s">
        <v>150</v>
      </c>
      <c r="G64" s="39" t="s">
        <v>151</v>
      </c>
      <c r="H64" s="12">
        <v>871000</v>
      </c>
      <c r="I64" s="12">
        <v>150000</v>
      </c>
      <c r="J64" s="51"/>
      <c r="K64" s="12">
        <v>871000</v>
      </c>
      <c r="L64" s="10" t="s">
        <v>26</v>
      </c>
      <c r="M64" s="10"/>
      <c r="N64" s="10"/>
    </row>
    <row r="65" spans="1:14" ht="34.5" customHeight="1">
      <c r="A65" s="10">
        <v>47</v>
      </c>
      <c r="B65" s="28" t="s">
        <v>152</v>
      </c>
      <c r="C65" s="10" t="s">
        <v>32</v>
      </c>
      <c r="D65" s="10" t="s">
        <v>33</v>
      </c>
      <c r="E65" s="12" t="s">
        <v>23</v>
      </c>
      <c r="F65" s="10" t="s">
        <v>24</v>
      </c>
      <c r="G65" s="14" t="s">
        <v>153</v>
      </c>
      <c r="H65" s="10">
        <v>100</v>
      </c>
      <c r="I65" s="10"/>
      <c r="J65" s="10"/>
      <c r="K65" s="10">
        <v>100</v>
      </c>
      <c r="L65" s="10" t="s">
        <v>26</v>
      </c>
      <c r="M65" s="10"/>
      <c r="N65" s="30"/>
    </row>
    <row r="66" spans="1:14" ht="34.5" customHeight="1">
      <c r="A66" s="10">
        <v>48</v>
      </c>
      <c r="B66" s="14" t="s">
        <v>154</v>
      </c>
      <c r="C66" s="10" t="s">
        <v>32</v>
      </c>
      <c r="D66" s="10" t="s">
        <v>33</v>
      </c>
      <c r="E66" s="12" t="s">
        <v>23</v>
      </c>
      <c r="F66" s="10" t="s">
        <v>24</v>
      </c>
      <c r="G66" s="14" t="s">
        <v>155</v>
      </c>
      <c r="H66" s="9">
        <v>15000</v>
      </c>
      <c r="I66" s="10"/>
      <c r="J66" s="10"/>
      <c r="K66" s="9">
        <v>15000</v>
      </c>
      <c r="L66" s="10" t="s">
        <v>26</v>
      </c>
      <c r="M66" s="10"/>
      <c r="N66" s="30"/>
    </row>
    <row r="67" spans="1:14" ht="34.5" customHeight="1">
      <c r="A67" s="10">
        <v>49</v>
      </c>
      <c r="B67" s="28" t="s">
        <v>156</v>
      </c>
      <c r="C67" s="10" t="s">
        <v>32</v>
      </c>
      <c r="D67" s="10" t="s">
        <v>33</v>
      </c>
      <c r="E67" s="12" t="s">
        <v>34</v>
      </c>
      <c r="F67" s="10" t="s">
        <v>24</v>
      </c>
      <c r="G67" s="14" t="s">
        <v>157</v>
      </c>
      <c r="H67" s="10">
        <v>116000</v>
      </c>
      <c r="I67" s="10"/>
      <c r="J67" s="10"/>
      <c r="K67" s="10">
        <v>116000</v>
      </c>
      <c r="L67" s="10" t="s">
        <v>26</v>
      </c>
      <c r="M67" s="10"/>
      <c r="N67" s="30"/>
    </row>
    <row r="68" spans="1:14" ht="34.5" customHeight="1">
      <c r="A68" s="26" t="s">
        <v>158</v>
      </c>
      <c r="B68" s="27"/>
      <c r="C68" s="26"/>
      <c r="D68" s="26"/>
      <c r="E68" s="26"/>
      <c r="F68" s="10"/>
      <c r="G68" s="14"/>
      <c r="H68" s="10"/>
      <c r="I68" s="10"/>
      <c r="J68" s="10"/>
      <c r="K68" s="31">
        <f>SUM(K69)</f>
        <v>98000</v>
      </c>
      <c r="L68" s="10"/>
      <c r="M68" s="10"/>
      <c r="N68" s="30"/>
    </row>
    <row r="69" spans="1:14" ht="34.5" customHeight="1">
      <c r="A69" s="10">
        <v>50</v>
      </c>
      <c r="B69" s="28" t="s">
        <v>159</v>
      </c>
      <c r="C69" s="10" t="s">
        <v>32</v>
      </c>
      <c r="D69" s="10" t="s">
        <v>33</v>
      </c>
      <c r="E69" s="12" t="s">
        <v>34</v>
      </c>
      <c r="F69" s="10" t="s">
        <v>24</v>
      </c>
      <c r="G69" s="14" t="s">
        <v>160</v>
      </c>
      <c r="H69" s="10">
        <v>98000</v>
      </c>
      <c r="I69" s="10"/>
      <c r="J69" s="10"/>
      <c r="K69" s="10">
        <v>98000</v>
      </c>
      <c r="L69" s="10" t="s">
        <v>26</v>
      </c>
      <c r="M69" s="10"/>
      <c r="N69" s="30"/>
    </row>
    <row r="70" spans="1:14" ht="34.5" customHeight="1">
      <c r="A70" s="26" t="s">
        <v>161</v>
      </c>
      <c r="B70" s="27"/>
      <c r="C70" s="26"/>
      <c r="D70" s="26"/>
      <c r="E70" s="26"/>
      <c r="F70" s="10"/>
      <c r="G70" s="28"/>
      <c r="H70" s="10"/>
      <c r="I70" s="10"/>
      <c r="J70" s="10"/>
      <c r="K70" s="31">
        <f>SUM(K71:K72)</f>
        <v>65200</v>
      </c>
      <c r="L70" s="10"/>
      <c r="M70" s="10"/>
      <c r="N70" s="30"/>
    </row>
    <row r="71" spans="1:14" ht="34.5" customHeight="1">
      <c r="A71" s="10">
        <v>51</v>
      </c>
      <c r="B71" s="28" t="s">
        <v>162</v>
      </c>
      <c r="C71" s="10" t="s">
        <v>32</v>
      </c>
      <c r="D71" s="10" t="s">
        <v>33</v>
      </c>
      <c r="E71" s="12" t="s">
        <v>23</v>
      </c>
      <c r="F71" s="10" t="s">
        <v>24</v>
      </c>
      <c r="G71" s="14" t="s">
        <v>163</v>
      </c>
      <c r="H71" s="10">
        <v>15200</v>
      </c>
      <c r="I71" s="10"/>
      <c r="J71" s="10"/>
      <c r="K71" s="10">
        <v>15200</v>
      </c>
      <c r="L71" s="10" t="s">
        <v>26</v>
      </c>
      <c r="M71" s="10"/>
      <c r="N71" s="30"/>
    </row>
    <row r="72" spans="1:14" ht="34.5" customHeight="1">
      <c r="A72" s="10">
        <v>52</v>
      </c>
      <c r="B72" s="14" t="s">
        <v>164</v>
      </c>
      <c r="C72" s="9" t="s">
        <v>165</v>
      </c>
      <c r="D72" s="10" t="s">
        <v>33</v>
      </c>
      <c r="E72" s="9" t="s">
        <v>23</v>
      </c>
      <c r="F72" s="9" t="s">
        <v>40</v>
      </c>
      <c r="G72" s="14" t="s">
        <v>166</v>
      </c>
      <c r="H72" s="9">
        <v>50000</v>
      </c>
      <c r="I72" s="10"/>
      <c r="J72" s="10"/>
      <c r="K72" s="9">
        <v>50000</v>
      </c>
      <c r="L72" s="10" t="s">
        <v>26</v>
      </c>
      <c r="M72" s="10"/>
      <c r="N72" s="30"/>
    </row>
    <row r="73" spans="1:14" ht="34.5" customHeight="1">
      <c r="A73" s="26" t="s">
        <v>167</v>
      </c>
      <c r="B73" s="27"/>
      <c r="C73" s="26"/>
      <c r="D73" s="26"/>
      <c r="E73" s="26"/>
      <c r="F73" s="10"/>
      <c r="G73" s="28"/>
      <c r="H73" s="10"/>
      <c r="I73" s="10"/>
      <c r="J73" s="10"/>
      <c r="K73" s="31">
        <f>SUM(K74:K76)</f>
        <v>20900</v>
      </c>
      <c r="L73" s="10"/>
      <c r="M73" s="10"/>
      <c r="N73" s="30"/>
    </row>
    <row r="74" spans="1:14" ht="34.5" customHeight="1">
      <c r="A74" s="10">
        <v>53</v>
      </c>
      <c r="B74" s="14" t="s">
        <v>168</v>
      </c>
      <c r="C74" s="10" t="s">
        <v>66</v>
      </c>
      <c r="D74" s="10" t="s">
        <v>33</v>
      </c>
      <c r="E74" s="10" t="s">
        <v>34</v>
      </c>
      <c r="F74" s="9" t="s">
        <v>24</v>
      </c>
      <c r="G74" s="14" t="s">
        <v>169</v>
      </c>
      <c r="H74" s="9">
        <v>15000</v>
      </c>
      <c r="I74" s="10"/>
      <c r="J74" s="10"/>
      <c r="K74" s="9">
        <v>15000</v>
      </c>
      <c r="L74" s="10" t="s">
        <v>26</v>
      </c>
      <c r="M74" s="10"/>
      <c r="N74" s="30"/>
    </row>
    <row r="75" spans="1:14" ht="34.5" customHeight="1">
      <c r="A75" s="10">
        <v>54</v>
      </c>
      <c r="B75" s="14" t="s">
        <v>170</v>
      </c>
      <c r="C75" s="10" t="s">
        <v>66</v>
      </c>
      <c r="D75" s="10" t="s">
        <v>33</v>
      </c>
      <c r="E75" s="10" t="s">
        <v>34</v>
      </c>
      <c r="F75" s="9" t="s">
        <v>24</v>
      </c>
      <c r="G75" s="14" t="s">
        <v>171</v>
      </c>
      <c r="H75" s="9">
        <v>5000</v>
      </c>
      <c r="I75" s="10"/>
      <c r="J75" s="10"/>
      <c r="K75" s="9">
        <v>5000</v>
      </c>
      <c r="L75" s="10" t="s">
        <v>26</v>
      </c>
      <c r="M75" s="10"/>
      <c r="N75" s="30"/>
    </row>
    <row r="76" spans="1:14" s="2" customFormat="1" ht="34.5" customHeight="1">
      <c r="A76" s="10">
        <v>55</v>
      </c>
      <c r="B76" s="14" t="s">
        <v>172</v>
      </c>
      <c r="C76" s="10" t="s">
        <v>66</v>
      </c>
      <c r="D76" s="10" t="s">
        <v>33</v>
      </c>
      <c r="E76" s="10" t="s">
        <v>34</v>
      </c>
      <c r="F76" s="10" t="s">
        <v>124</v>
      </c>
      <c r="G76" s="14" t="s">
        <v>173</v>
      </c>
      <c r="H76" s="51">
        <v>900</v>
      </c>
      <c r="I76" s="10"/>
      <c r="J76" s="10"/>
      <c r="K76" s="51">
        <v>900</v>
      </c>
      <c r="L76" s="10" t="s">
        <v>26</v>
      </c>
      <c r="M76" s="10"/>
      <c r="N76" s="10"/>
    </row>
    <row r="77" spans="1:14" ht="34.5" customHeight="1">
      <c r="A77" s="26" t="s">
        <v>174</v>
      </c>
      <c r="B77" s="27"/>
      <c r="C77" s="26"/>
      <c r="D77" s="26"/>
      <c r="E77" s="26"/>
      <c r="F77" s="10"/>
      <c r="G77" s="28"/>
      <c r="H77" s="10"/>
      <c r="I77" s="10"/>
      <c r="J77" s="10"/>
      <c r="K77" s="29">
        <f>K78+K90</f>
        <v>205220</v>
      </c>
      <c r="L77" s="10"/>
      <c r="M77" s="10"/>
      <c r="N77" s="30"/>
    </row>
    <row r="78" spans="1:14" ht="34.5" customHeight="1">
      <c r="A78" s="26" t="s">
        <v>175</v>
      </c>
      <c r="B78" s="27"/>
      <c r="C78" s="26"/>
      <c r="D78" s="26"/>
      <c r="E78" s="26"/>
      <c r="F78" s="10"/>
      <c r="G78" s="28"/>
      <c r="H78" s="10"/>
      <c r="I78" s="10"/>
      <c r="J78" s="10"/>
      <c r="K78" s="31">
        <f>SUM(K79:K89)</f>
        <v>77220</v>
      </c>
      <c r="L78" s="10"/>
      <c r="M78" s="10"/>
      <c r="N78" s="30"/>
    </row>
    <row r="79" spans="1:14" ht="52.5" customHeight="1">
      <c r="A79" s="9">
        <v>56</v>
      </c>
      <c r="B79" s="52" t="s">
        <v>176</v>
      </c>
      <c r="C79" s="10" t="s">
        <v>66</v>
      </c>
      <c r="D79" s="10" t="s">
        <v>33</v>
      </c>
      <c r="E79" s="10" t="s">
        <v>34</v>
      </c>
      <c r="F79" s="10" t="s">
        <v>24</v>
      </c>
      <c r="G79" s="52" t="s">
        <v>177</v>
      </c>
      <c r="H79" s="53">
        <v>6000</v>
      </c>
      <c r="I79" s="10"/>
      <c r="J79" s="10"/>
      <c r="K79" s="53">
        <v>6000</v>
      </c>
      <c r="L79" s="10" t="s">
        <v>26</v>
      </c>
      <c r="M79" s="10"/>
      <c r="N79" s="30"/>
    </row>
    <row r="80" spans="1:14" s="6" customFormat="1" ht="34.5" customHeight="1">
      <c r="A80" s="9">
        <v>57</v>
      </c>
      <c r="B80" s="13" t="s">
        <v>178</v>
      </c>
      <c r="C80" s="9" t="s">
        <v>66</v>
      </c>
      <c r="D80" s="9" t="s">
        <v>33</v>
      </c>
      <c r="E80" s="9" t="s">
        <v>34</v>
      </c>
      <c r="F80" s="9" t="s">
        <v>24</v>
      </c>
      <c r="G80" s="13" t="s">
        <v>179</v>
      </c>
      <c r="H80" s="12">
        <v>600</v>
      </c>
      <c r="I80" s="9"/>
      <c r="J80" s="9"/>
      <c r="K80" s="12">
        <v>600</v>
      </c>
      <c r="L80" s="9" t="s">
        <v>26</v>
      </c>
      <c r="M80" s="9"/>
      <c r="N80" s="54"/>
    </row>
    <row r="81" spans="1:14" ht="75.75" customHeight="1">
      <c r="A81" s="9">
        <v>58</v>
      </c>
      <c r="B81" s="52" t="s">
        <v>180</v>
      </c>
      <c r="C81" s="10" t="s">
        <v>66</v>
      </c>
      <c r="D81" s="10" t="s">
        <v>33</v>
      </c>
      <c r="E81" s="10" t="s">
        <v>34</v>
      </c>
      <c r="F81" s="10" t="s">
        <v>24</v>
      </c>
      <c r="G81" s="52" t="s">
        <v>181</v>
      </c>
      <c r="H81" s="53">
        <v>23300</v>
      </c>
      <c r="I81" s="10"/>
      <c r="J81" s="10"/>
      <c r="K81" s="53">
        <v>23300</v>
      </c>
      <c r="L81" s="10" t="s">
        <v>26</v>
      </c>
      <c r="M81" s="10"/>
      <c r="N81" s="30"/>
    </row>
    <row r="82" spans="1:14" ht="34.5" customHeight="1">
      <c r="A82" s="9">
        <v>59</v>
      </c>
      <c r="B82" s="14" t="s">
        <v>182</v>
      </c>
      <c r="C82" s="10" t="s">
        <v>66</v>
      </c>
      <c r="D82" s="10" t="s">
        <v>33</v>
      </c>
      <c r="E82" s="10" t="s">
        <v>34</v>
      </c>
      <c r="F82" s="9" t="s">
        <v>24</v>
      </c>
      <c r="G82" s="14" t="s">
        <v>183</v>
      </c>
      <c r="H82" s="9">
        <v>5000</v>
      </c>
      <c r="I82" s="10"/>
      <c r="J82" s="10"/>
      <c r="K82" s="9">
        <v>5000</v>
      </c>
      <c r="L82" s="10" t="s">
        <v>26</v>
      </c>
      <c r="M82" s="10"/>
      <c r="N82" s="30"/>
    </row>
    <row r="83" spans="1:14" ht="34.5" customHeight="1">
      <c r="A83" s="9">
        <v>60</v>
      </c>
      <c r="B83" s="14" t="s">
        <v>184</v>
      </c>
      <c r="C83" s="10" t="s">
        <v>66</v>
      </c>
      <c r="D83" s="10" t="s">
        <v>33</v>
      </c>
      <c r="E83" s="10" t="s">
        <v>34</v>
      </c>
      <c r="F83" s="9" t="s">
        <v>24</v>
      </c>
      <c r="G83" s="14" t="s">
        <v>185</v>
      </c>
      <c r="H83" s="9">
        <v>7000</v>
      </c>
      <c r="I83" s="10"/>
      <c r="J83" s="10"/>
      <c r="K83" s="9">
        <v>7000</v>
      </c>
      <c r="L83" s="10" t="s">
        <v>26</v>
      </c>
      <c r="M83" s="10"/>
      <c r="N83" s="30"/>
    </row>
    <row r="84" spans="1:14" ht="34.5" customHeight="1">
      <c r="A84" s="9">
        <v>61</v>
      </c>
      <c r="B84" s="14" t="s">
        <v>186</v>
      </c>
      <c r="C84" s="10" t="s">
        <v>66</v>
      </c>
      <c r="D84" s="10" t="s">
        <v>33</v>
      </c>
      <c r="E84" s="10" t="s">
        <v>34</v>
      </c>
      <c r="F84" s="9" t="s">
        <v>40</v>
      </c>
      <c r="G84" s="14" t="s">
        <v>187</v>
      </c>
      <c r="H84" s="9">
        <v>3900</v>
      </c>
      <c r="I84" s="10"/>
      <c r="J84" s="10"/>
      <c r="K84" s="9">
        <v>3900</v>
      </c>
      <c r="L84" s="10" t="s">
        <v>26</v>
      </c>
      <c r="M84" s="10"/>
      <c r="N84" s="30"/>
    </row>
    <row r="85" spans="1:14" ht="57" customHeight="1">
      <c r="A85" s="9">
        <v>62</v>
      </c>
      <c r="B85" s="14" t="s">
        <v>188</v>
      </c>
      <c r="C85" s="10" t="s">
        <v>66</v>
      </c>
      <c r="D85" s="10" t="s">
        <v>33</v>
      </c>
      <c r="E85" s="10" t="s">
        <v>34</v>
      </c>
      <c r="F85" s="9" t="s">
        <v>40</v>
      </c>
      <c r="G85" s="14" t="s">
        <v>189</v>
      </c>
      <c r="H85" s="9">
        <v>18920</v>
      </c>
      <c r="I85" s="10"/>
      <c r="J85" s="10"/>
      <c r="K85" s="9">
        <v>18920</v>
      </c>
      <c r="L85" s="10" t="s">
        <v>26</v>
      </c>
      <c r="M85" s="10"/>
      <c r="N85" s="30"/>
    </row>
    <row r="86" spans="1:14" ht="34.5" customHeight="1">
      <c r="A86" s="9">
        <v>63</v>
      </c>
      <c r="B86" s="14" t="s">
        <v>190</v>
      </c>
      <c r="C86" s="10" t="s">
        <v>66</v>
      </c>
      <c r="D86" s="10" t="s">
        <v>33</v>
      </c>
      <c r="E86" s="10" t="s">
        <v>34</v>
      </c>
      <c r="F86" s="9" t="s">
        <v>24</v>
      </c>
      <c r="G86" s="14" t="s">
        <v>191</v>
      </c>
      <c r="H86" s="9">
        <v>2000</v>
      </c>
      <c r="I86" s="10"/>
      <c r="J86" s="10"/>
      <c r="K86" s="9">
        <v>2000</v>
      </c>
      <c r="L86" s="10" t="s">
        <v>26</v>
      </c>
      <c r="M86" s="10"/>
      <c r="N86" s="30"/>
    </row>
    <row r="87" spans="1:14" ht="34.5" customHeight="1">
      <c r="A87" s="9">
        <v>64</v>
      </c>
      <c r="B87" s="14" t="s">
        <v>192</v>
      </c>
      <c r="C87" s="10" t="s">
        <v>66</v>
      </c>
      <c r="D87" s="10" t="s">
        <v>33</v>
      </c>
      <c r="E87" s="10" t="s">
        <v>34</v>
      </c>
      <c r="F87" s="9" t="s">
        <v>124</v>
      </c>
      <c r="G87" s="14" t="s">
        <v>193</v>
      </c>
      <c r="H87" s="9">
        <v>3000</v>
      </c>
      <c r="I87" s="10"/>
      <c r="J87" s="10"/>
      <c r="K87" s="9">
        <v>3000</v>
      </c>
      <c r="L87" s="10" t="s">
        <v>26</v>
      </c>
      <c r="M87" s="10"/>
      <c r="N87" s="30"/>
    </row>
    <row r="88" spans="1:14" ht="34.5" customHeight="1">
      <c r="A88" s="9">
        <v>65</v>
      </c>
      <c r="B88" s="14" t="s">
        <v>194</v>
      </c>
      <c r="C88" s="10" t="s">
        <v>66</v>
      </c>
      <c r="D88" s="10" t="s">
        <v>33</v>
      </c>
      <c r="E88" s="10" t="s">
        <v>34</v>
      </c>
      <c r="F88" s="9" t="s">
        <v>124</v>
      </c>
      <c r="G88" s="14" t="s">
        <v>195</v>
      </c>
      <c r="H88" s="9">
        <v>6000</v>
      </c>
      <c r="I88" s="10"/>
      <c r="J88" s="10"/>
      <c r="K88" s="9">
        <v>6000</v>
      </c>
      <c r="L88" s="10" t="s">
        <v>26</v>
      </c>
      <c r="M88" s="10"/>
      <c r="N88" s="30"/>
    </row>
    <row r="89" spans="1:14" ht="34.5" customHeight="1">
      <c r="A89" s="9">
        <v>66</v>
      </c>
      <c r="B89" s="14" t="s">
        <v>196</v>
      </c>
      <c r="C89" s="10" t="s">
        <v>66</v>
      </c>
      <c r="D89" s="10" t="s">
        <v>33</v>
      </c>
      <c r="E89" s="10" t="s">
        <v>34</v>
      </c>
      <c r="F89" s="9" t="s">
        <v>24</v>
      </c>
      <c r="G89" s="14" t="s">
        <v>197</v>
      </c>
      <c r="H89" s="9">
        <v>1500</v>
      </c>
      <c r="I89" s="10"/>
      <c r="J89" s="10"/>
      <c r="K89" s="9">
        <v>1500</v>
      </c>
      <c r="L89" s="10" t="s">
        <v>26</v>
      </c>
      <c r="M89" s="10"/>
      <c r="N89" s="30"/>
    </row>
    <row r="90" spans="1:14" ht="34.5" customHeight="1">
      <c r="A90" s="26" t="s">
        <v>198</v>
      </c>
      <c r="B90" s="27"/>
      <c r="C90" s="26"/>
      <c r="D90" s="26"/>
      <c r="E90" s="26"/>
      <c r="F90" s="10"/>
      <c r="G90" s="28"/>
      <c r="H90" s="10"/>
      <c r="I90" s="10"/>
      <c r="J90" s="10"/>
      <c r="K90" s="31">
        <f>SUM(K91:K93)</f>
        <v>128000</v>
      </c>
      <c r="L90" s="10"/>
      <c r="M90" s="10"/>
      <c r="N90" s="30"/>
    </row>
    <row r="91" spans="1:14" ht="34.5" customHeight="1">
      <c r="A91" s="10">
        <v>67</v>
      </c>
      <c r="B91" s="14" t="s">
        <v>199</v>
      </c>
      <c r="C91" s="10" t="s">
        <v>66</v>
      </c>
      <c r="D91" s="10" t="s">
        <v>33</v>
      </c>
      <c r="E91" s="10" t="s">
        <v>34</v>
      </c>
      <c r="F91" s="9" t="s">
        <v>24</v>
      </c>
      <c r="G91" s="14" t="s">
        <v>200</v>
      </c>
      <c r="H91" s="9">
        <v>110000</v>
      </c>
      <c r="I91" s="10"/>
      <c r="J91" s="10"/>
      <c r="K91" s="9">
        <v>110000</v>
      </c>
      <c r="L91" s="10" t="s">
        <v>26</v>
      </c>
      <c r="M91" s="10"/>
      <c r="N91" s="30"/>
    </row>
    <row r="92" spans="1:14" ht="61.5" customHeight="1">
      <c r="A92" s="10">
        <v>68</v>
      </c>
      <c r="B92" s="14" t="s">
        <v>201</v>
      </c>
      <c r="C92" s="10" t="s">
        <v>66</v>
      </c>
      <c r="D92" s="10" t="s">
        <v>33</v>
      </c>
      <c r="E92" s="10" t="s">
        <v>34</v>
      </c>
      <c r="F92" s="9">
        <v>2016</v>
      </c>
      <c r="G92" s="14" t="s">
        <v>202</v>
      </c>
      <c r="H92" s="9">
        <v>8000</v>
      </c>
      <c r="I92" s="10"/>
      <c r="J92" s="10"/>
      <c r="K92" s="9">
        <v>8000</v>
      </c>
      <c r="L92" s="10" t="s">
        <v>26</v>
      </c>
      <c r="M92" s="10"/>
      <c r="N92" s="30"/>
    </row>
    <row r="93" spans="1:14" ht="34.5" customHeight="1">
      <c r="A93" s="10">
        <v>69</v>
      </c>
      <c r="B93" s="14" t="s">
        <v>203</v>
      </c>
      <c r="C93" s="10" t="s">
        <v>66</v>
      </c>
      <c r="D93" s="10" t="s">
        <v>33</v>
      </c>
      <c r="E93" s="10" t="s">
        <v>34</v>
      </c>
      <c r="F93" s="9" t="s">
        <v>204</v>
      </c>
      <c r="G93" s="14" t="s">
        <v>205</v>
      </c>
      <c r="H93" s="9">
        <v>10000</v>
      </c>
      <c r="I93" s="10"/>
      <c r="J93" s="10"/>
      <c r="K93" s="9">
        <v>10000</v>
      </c>
      <c r="L93" s="10" t="s">
        <v>26</v>
      </c>
      <c r="M93" s="10"/>
      <c r="N93" s="30"/>
    </row>
    <row r="94" spans="1:14" ht="34.5" customHeight="1">
      <c r="A94" s="26" t="s">
        <v>206</v>
      </c>
      <c r="B94" s="27"/>
      <c r="C94" s="26"/>
      <c r="D94" s="26"/>
      <c r="E94" s="26"/>
      <c r="F94" s="10"/>
      <c r="G94" s="28"/>
      <c r="H94" s="10"/>
      <c r="I94" s="10"/>
      <c r="J94" s="10"/>
      <c r="K94" s="29">
        <f>K95+K99+K103+K111+K118</f>
        <v>331006</v>
      </c>
      <c r="L94" s="10"/>
      <c r="M94" s="10"/>
      <c r="N94" s="30"/>
    </row>
    <row r="95" spans="1:14" ht="34.5" customHeight="1">
      <c r="A95" s="26" t="s">
        <v>207</v>
      </c>
      <c r="B95" s="27"/>
      <c r="C95" s="26"/>
      <c r="D95" s="26"/>
      <c r="E95" s="26"/>
      <c r="F95" s="10"/>
      <c r="G95" s="28"/>
      <c r="H95" s="10"/>
      <c r="I95" s="10"/>
      <c r="J95" s="10"/>
      <c r="K95" s="31">
        <f>SUM(K96:K98)</f>
        <v>4651</v>
      </c>
      <c r="L95" s="10"/>
      <c r="M95" s="10"/>
      <c r="N95" s="30"/>
    </row>
    <row r="96" spans="1:14" ht="42" customHeight="1">
      <c r="A96" s="10">
        <v>70</v>
      </c>
      <c r="B96" s="14" t="s">
        <v>208</v>
      </c>
      <c r="C96" s="10" t="s">
        <v>66</v>
      </c>
      <c r="D96" s="10" t="s">
        <v>33</v>
      </c>
      <c r="E96" s="10" t="s">
        <v>34</v>
      </c>
      <c r="F96" s="9" t="s">
        <v>124</v>
      </c>
      <c r="G96" s="14" t="s">
        <v>209</v>
      </c>
      <c r="H96" s="9">
        <v>1078</v>
      </c>
      <c r="I96" s="10"/>
      <c r="J96" s="10"/>
      <c r="K96" s="9">
        <v>1078</v>
      </c>
      <c r="L96" s="10" t="s">
        <v>26</v>
      </c>
      <c r="M96" s="10"/>
      <c r="N96" s="30"/>
    </row>
    <row r="97" spans="1:14" ht="34.5" customHeight="1">
      <c r="A97" s="10">
        <v>71</v>
      </c>
      <c r="B97" s="14" t="s">
        <v>210</v>
      </c>
      <c r="C97" s="10" t="s">
        <v>66</v>
      </c>
      <c r="D97" s="10" t="s">
        <v>33</v>
      </c>
      <c r="E97" s="10" t="s">
        <v>34</v>
      </c>
      <c r="F97" s="9" t="s">
        <v>124</v>
      </c>
      <c r="G97" s="14" t="s">
        <v>211</v>
      </c>
      <c r="H97" s="9">
        <v>573</v>
      </c>
      <c r="I97" s="10"/>
      <c r="J97" s="10"/>
      <c r="K97" s="9">
        <v>573</v>
      </c>
      <c r="L97" s="10" t="s">
        <v>26</v>
      </c>
      <c r="M97" s="10"/>
      <c r="N97" s="30"/>
    </row>
    <row r="98" spans="1:14" s="6" customFormat="1" ht="34.5" customHeight="1">
      <c r="A98" s="9">
        <v>72</v>
      </c>
      <c r="B98" s="14" t="s">
        <v>212</v>
      </c>
      <c r="C98" s="9" t="s">
        <v>66</v>
      </c>
      <c r="D98" s="9" t="s">
        <v>33</v>
      </c>
      <c r="E98" s="9" t="s">
        <v>34</v>
      </c>
      <c r="F98" s="9" t="s">
        <v>213</v>
      </c>
      <c r="G98" s="14" t="s">
        <v>214</v>
      </c>
      <c r="H98" s="9">
        <v>3000</v>
      </c>
      <c r="I98" s="9"/>
      <c r="J98" s="9"/>
      <c r="K98" s="9">
        <v>3000</v>
      </c>
      <c r="L98" s="9" t="s">
        <v>26</v>
      </c>
      <c r="M98" s="9"/>
      <c r="N98" s="54"/>
    </row>
    <row r="99" spans="1:14" ht="34.5" customHeight="1">
      <c r="A99" s="26" t="s">
        <v>215</v>
      </c>
      <c r="B99" s="27"/>
      <c r="C99" s="26"/>
      <c r="D99" s="26"/>
      <c r="E99" s="26"/>
      <c r="F99" s="10"/>
      <c r="G99" s="28"/>
      <c r="H99" s="10"/>
      <c r="I99" s="10"/>
      <c r="J99" s="10"/>
      <c r="K99" s="31">
        <f>SUM(K100:K102)</f>
        <v>13525</v>
      </c>
      <c r="L99" s="10"/>
      <c r="M99" s="10"/>
      <c r="N99" s="30"/>
    </row>
    <row r="100" spans="1:14" ht="34.5" customHeight="1">
      <c r="A100" s="10">
        <v>73</v>
      </c>
      <c r="B100" s="28" t="s">
        <v>216</v>
      </c>
      <c r="C100" s="10" t="s">
        <v>66</v>
      </c>
      <c r="D100" s="10" t="s">
        <v>115</v>
      </c>
      <c r="E100" s="10" t="s">
        <v>34</v>
      </c>
      <c r="F100" s="9" t="s">
        <v>24</v>
      </c>
      <c r="G100" s="28" t="s">
        <v>217</v>
      </c>
      <c r="H100" s="10">
        <v>11285</v>
      </c>
      <c r="I100" s="10"/>
      <c r="J100" s="10"/>
      <c r="K100" s="10">
        <v>11285</v>
      </c>
      <c r="L100" s="10" t="s">
        <v>26</v>
      </c>
      <c r="M100" s="10"/>
      <c r="N100" s="30"/>
    </row>
    <row r="101" spans="1:14" ht="34.5" customHeight="1">
      <c r="A101" s="10">
        <v>74</v>
      </c>
      <c r="B101" s="28" t="s">
        <v>218</v>
      </c>
      <c r="C101" s="10" t="s">
        <v>66</v>
      </c>
      <c r="D101" s="10" t="s">
        <v>33</v>
      </c>
      <c r="E101" s="10" t="s">
        <v>34</v>
      </c>
      <c r="F101" s="9" t="s">
        <v>24</v>
      </c>
      <c r="G101" s="28" t="s">
        <v>219</v>
      </c>
      <c r="H101" s="9">
        <v>300</v>
      </c>
      <c r="I101" s="10"/>
      <c r="J101" s="10"/>
      <c r="K101" s="9">
        <v>300</v>
      </c>
      <c r="L101" s="10" t="s">
        <v>26</v>
      </c>
      <c r="M101" s="10"/>
      <c r="N101" s="30"/>
    </row>
    <row r="102" spans="1:14" ht="34.5" customHeight="1">
      <c r="A102" s="10">
        <v>75</v>
      </c>
      <c r="B102" s="28" t="s">
        <v>220</v>
      </c>
      <c r="C102" s="10" t="s">
        <v>66</v>
      </c>
      <c r="D102" s="10" t="s">
        <v>33</v>
      </c>
      <c r="E102" s="10" t="s">
        <v>34</v>
      </c>
      <c r="F102" s="9" t="s">
        <v>24</v>
      </c>
      <c r="G102" s="28" t="s">
        <v>221</v>
      </c>
      <c r="H102" s="10">
        <v>1940</v>
      </c>
      <c r="I102" s="10"/>
      <c r="J102" s="10"/>
      <c r="K102" s="10">
        <v>1940</v>
      </c>
      <c r="L102" s="10" t="s">
        <v>26</v>
      </c>
      <c r="M102" s="10"/>
      <c r="N102" s="30"/>
    </row>
    <row r="103" spans="1:14" ht="34.5" customHeight="1">
      <c r="A103" s="26" t="s">
        <v>222</v>
      </c>
      <c r="B103" s="27"/>
      <c r="C103" s="26"/>
      <c r="D103" s="26"/>
      <c r="E103" s="26"/>
      <c r="F103" s="10"/>
      <c r="G103" s="28"/>
      <c r="H103" s="10"/>
      <c r="I103" s="10"/>
      <c r="J103" s="10"/>
      <c r="K103" s="31">
        <f>SUM(K104:K110)</f>
        <v>259000</v>
      </c>
      <c r="L103" s="10"/>
      <c r="M103" s="10"/>
      <c r="N103" s="30"/>
    </row>
    <row r="104" spans="1:14" ht="39.75" customHeight="1">
      <c r="A104" s="10">
        <v>76</v>
      </c>
      <c r="B104" s="9" t="s">
        <v>223</v>
      </c>
      <c r="C104" s="10" t="s">
        <v>66</v>
      </c>
      <c r="D104" s="10" t="s">
        <v>33</v>
      </c>
      <c r="E104" s="10" t="s">
        <v>34</v>
      </c>
      <c r="F104" s="9" t="s">
        <v>24</v>
      </c>
      <c r="G104" s="9" t="s">
        <v>224</v>
      </c>
      <c r="H104" s="9">
        <v>15000</v>
      </c>
      <c r="I104" s="10"/>
      <c r="J104" s="10"/>
      <c r="K104" s="9">
        <v>15000</v>
      </c>
      <c r="L104" s="10" t="s">
        <v>26</v>
      </c>
      <c r="M104" s="10"/>
      <c r="N104" s="30"/>
    </row>
    <row r="105" spans="1:14" ht="55.5" customHeight="1">
      <c r="A105" s="10">
        <v>77</v>
      </c>
      <c r="B105" s="9" t="s">
        <v>225</v>
      </c>
      <c r="C105" s="10" t="s">
        <v>66</v>
      </c>
      <c r="D105" s="10" t="s">
        <v>33</v>
      </c>
      <c r="E105" s="10" t="s">
        <v>34</v>
      </c>
      <c r="F105" s="9" t="s">
        <v>24</v>
      </c>
      <c r="G105" s="9" t="s">
        <v>226</v>
      </c>
      <c r="H105" s="9">
        <v>40000</v>
      </c>
      <c r="I105" s="10"/>
      <c r="J105" s="10"/>
      <c r="K105" s="9">
        <v>40000</v>
      </c>
      <c r="L105" s="10" t="s">
        <v>26</v>
      </c>
      <c r="M105" s="10"/>
      <c r="N105" s="30"/>
    </row>
    <row r="106" spans="1:14" ht="51.75" customHeight="1">
      <c r="A106" s="10">
        <v>78</v>
      </c>
      <c r="B106" s="9" t="s">
        <v>227</v>
      </c>
      <c r="C106" s="10" t="s">
        <v>66</v>
      </c>
      <c r="D106" s="10" t="s">
        <v>33</v>
      </c>
      <c r="E106" s="10" t="s">
        <v>34</v>
      </c>
      <c r="F106" s="9" t="s">
        <v>24</v>
      </c>
      <c r="G106" s="9" t="s">
        <v>228</v>
      </c>
      <c r="H106" s="9">
        <v>60000</v>
      </c>
      <c r="I106" s="10"/>
      <c r="J106" s="10"/>
      <c r="K106" s="9">
        <v>60000</v>
      </c>
      <c r="L106" s="10" t="s">
        <v>26</v>
      </c>
      <c r="M106" s="10"/>
      <c r="N106" s="30"/>
    </row>
    <row r="107" spans="1:14" ht="37.5" customHeight="1">
      <c r="A107" s="10">
        <v>79</v>
      </c>
      <c r="B107" s="9" t="s">
        <v>229</v>
      </c>
      <c r="C107" s="10" t="s">
        <v>66</v>
      </c>
      <c r="D107" s="10" t="s">
        <v>33</v>
      </c>
      <c r="E107" s="10" t="s">
        <v>34</v>
      </c>
      <c r="F107" s="9" t="s">
        <v>40</v>
      </c>
      <c r="G107" s="9" t="s">
        <v>230</v>
      </c>
      <c r="H107" s="9">
        <v>29000</v>
      </c>
      <c r="I107" s="10"/>
      <c r="J107" s="10"/>
      <c r="K107" s="9">
        <v>29000</v>
      </c>
      <c r="L107" s="10" t="s">
        <v>26</v>
      </c>
      <c r="M107" s="10"/>
      <c r="N107" s="30"/>
    </row>
    <row r="108" spans="1:14" ht="63.75" customHeight="1">
      <c r="A108" s="10">
        <v>80</v>
      </c>
      <c r="B108" s="9" t="s">
        <v>231</v>
      </c>
      <c r="C108" s="10" t="s">
        <v>66</v>
      </c>
      <c r="D108" s="10" t="s">
        <v>33</v>
      </c>
      <c r="E108" s="10" t="s">
        <v>34</v>
      </c>
      <c r="F108" s="9" t="s">
        <v>24</v>
      </c>
      <c r="G108" s="9" t="s">
        <v>232</v>
      </c>
      <c r="H108" s="9">
        <v>89000</v>
      </c>
      <c r="I108" s="10"/>
      <c r="J108" s="10"/>
      <c r="K108" s="9">
        <v>89000</v>
      </c>
      <c r="L108" s="10" t="s">
        <v>26</v>
      </c>
      <c r="M108" s="10"/>
      <c r="N108" s="30"/>
    </row>
    <row r="109" spans="1:14" ht="34.5" customHeight="1">
      <c r="A109" s="10">
        <v>81</v>
      </c>
      <c r="B109" s="9" t="s">
        <v>233</v>
      </c>
      <c r="C109" s="10" t="s">
        <v>66</v>
      </c>
      <c r="D109" s="10" t="s">
        <v>33</v>
      </c>
      <c r="E109" s="10" t="s">
        <v>34</v>
      </c>
      <c r="F109" s="9" t="s">
        <v>124</v>
      </c>
      <c r="G109" s="9" t="s">
        <v>234</v>
      </c>
      <c r="H109" s="9">
        <v>6000</v>
      </c>
      <c r="I109" s="10"/>
      <c r="J109" s="10"/>
      <c r="K109" s="9">
        <v>6000</v>
      </c>
      <c r="L109" s="10" t="s">
        <v>26</v>
      </c>
      <c r="M109" s="10"/>
      <c r="N109" s="30"/>
    </row>
    <row r="110" spans="1:14" ht="34.5" customHeight="1">
      <c r="A110" s="10">
        <v>82</v>
      </c>
      <c r="B110" s="9" t="s">
        <v>235</v>
      </c>
      <c r="C110" s="10" t="s">
        <v>66</v>
      </c>
      <c r="D110" s="10" t="s">
        <v>33</v>
      </c>
      <c r="E110" s="10" t="s">
        <v>34</v>
      </c>
      <c r="F110" s="9" t="s">
        <v>24</v>
      </c>
      <c r="G110" s="9" t="s">
        <v>236</v>
      </c>
      <c r="H110" s="9">
        <v>20000</v>
      </c>
      <c r="I110" s="10"/>
      <c r="J110" s="10"/>
      <c r="K110" s="9">
        <v>20000</v>
      </c>
      <c r="L110" s="10" t="s">
        <v>26</v>
      </c>
      <c r="M110" s="10"/>
      <c r="N110" s="30"/>
    </row>
    <row r="111" spans="1:14" ht="34.5" customHeight="1">
      <c r="A111" s="26" t="s">
        <v>237</v>
      </c>
      <c r="B111" s="27"/>
      <c r="C111" s="26"/>
      <c r="D111" s="26"/>
      <c r="E111" s="26"/>
      <c r="F111" s="10"/>
      <c r="G111" s="28"/>
      <c r="H111" s="10"/>
      <c r="I111" s="10"/>
      <c r="J111" s="10"/>
      <c r="K111" s="31">
        <f>SUM(K112:K117)</f>
        <v>49910</v>
      </c>
      <c r="L111" s="10"/>
      <c r="M111" s="10"/>
      <c r="N111" s="30"/>
    </row>
    <row r="112" spans="1:14" s="2" customFormat="1" ht="34.5" customHeight="1">
      <c r="A112" s="10">
        <v>83</v>
      </c>
      <c r="B112" s="14" t="s">
        <v>238</v>
      </c>
      <c r="C112" s="10" t="s">
        <v>66</v>
      </c>
      <c r="D112" s="9" t="s">
        <v>115</v>
      </c>
      <c r="E112" s="10" t="s">
        <v>34</v>
      </c>
      <c r="F112" s="9" t="s">
        <v>40</v>
      </c>
      <c r="G112" s="13" t="s">
        <v>239</v>
      </c>
      <c r="H112" s="12">
        <v>22400</v>
      </c>
      <c r="I112" s="12"/>
      <c r="J112" s="10"/>
      <c r="K112" s="9">
        <v>20000</v>
      </c>
      <c r="L112" s="10" t="s">
        <v>26</v>
      </c>
      <c r="M112" s="10"/>
      <c r="N112" s="10"/>
    </row>
    <row r="113" spans="1:14" ht="34.5" customHeight="1">
      <c r="A113" s="10">
        <v>84</v>
      </c>
      <c r="B113" s="14" t="s">
        <v>240</v>
      </c>
      <c r="C113" s="10" t="s">
        <v>66</v>
      </c>
      <c r="D113" s="10" t="s">
        <v>33</v>
      </c>
      <c r="E113" s="10" t="s">
        <v>34</v>
      </c>
      <c r="F113" s="9" t="s">
        <v>124</v>
      </c>
      <c r="G113" s="14" t="s">
        <v>241</v>
      </c>
      <c r="H113" s="9">
        <v>19000</v>
      </c>
      <c r="I113" s="10"/>
      <c r="J113" s="10"/>
      <c r="K113" s="9">
        <v>19000</v>
      </c>
      <c r="L113" s="10" t="s">
        <v>26</v>
      </c>
      <c r="M113" s="10"/>
      <c r="N113" s="30"/>
    </row>
    <row r="114" spans="1:14" ht="34.5" customHeight="1">
      <c r="A114" s="10">
        <v>85</v>
      </c>
      <c r="B114" s="14" t="s">
        <v>242</v>
      </c>
      <c r="C114" s="10" t="s">
        <v>66</v>
      </c>
      <c r="D114" s="10" t="s">
        <v>33</v>
      </c>
      <c r="E114" s="10" t="s">
        <v>34</v>
      </c>
      <c r="F114" s="9" t="s">
        <v>124</v>
      </c>
      <c r="G114" s="14" t="s">
        <v>243</v>
      </c>
      <c r="H114" s="9">
        <v>1400</v>
      </c>
      <c r="I114" s="10"/>
      <c r="J114" s="10"/>
      <c r="K114" s="9">
        <v>1400</v>
      </c>
      <c r="L114" s="10" t="s">
        <v>26</v>
      </c>
      <c r="M114" s="10"/>
      <c r="N114" s="30"/>
    </row>
    <row r="115" spans="1:14" ht="34.5" customHeight="1">
      <c r="A115" s="10">
        <v>86</v>
      </c>
      <c r="B115" s="14" t="s">
        <v>244</v>
      </c>
      <c r="C115" s="10" t="s">
        <v>66</v>
      </c>
      <c r="D115" s="10" t="s">
        <v>33</v>
      </c>
      <c r="E115" s="10" t="s">
        <v>34</v>
      </c>
      <c r="F115" s="9" t="s">
        <v>24</v>
      </c>
      <c r="G115" s="14" t="s">
        <v>245</v>
      </c>
      <c r="H115" s="9">
        <v>5600</v>
      </c>
      <c r="I115" s="10"/>
      <c r="J115" s="10"/>
      <c r="K115" s="9">
        <v>5600</v>
      </c>
      <c r="L115" s="10" t="s">
        <v>26</v>
      </c>
      <c r="M115" s="10"/>
      <c r="N115" s="30"/>
    </row>
    <row r="116" spans="1:14" ht="34.5" customHeight="1">
      <c r="A116" s="10">
        <v>87</v>
      </c>
      <c r="B116" s="14" t="s">
        <v>246</v>
      </c>
      <c r="C116" s="10" t="s">
        <v>66</v>
      </c>
      <c r="D116" s="10" t="s">
        <v>33</v>
      </c>
      <c r="E116" s="10" t="s">
        <v>34</v>
      </c>
      <c r="F116" s="9" t="s">
        <v>24</v>
      </c>
      <c r="G116" s="14" t="s">
        <v>247</v>
      </c>
      <c r="H116" s="9">
        <v>2000</v>
      </c>
      <c r="I116" s="10"/>
      <c r="J116" s="10"/>
      <c r="K116" s="9">
        <v>2000</v>
      </c>
      <c r="L116" s="10" t="s">
        <v>26</v>
      </c>
      <c r="M116" s="10"/>
      <c r="N116" s="30"/>
    </row>
    <row r="117" spans="1:14" ht="49.5" customHeight="1">
      <c r="A117" s="10">
        <v>88</v>
      </c>
      <c r="B117" s="14" t="s">
        <v>248</v>
      </c>
      <c r="C117" s="10" t="s">
        <v>66</v>
      </c>
      <c r="D117" s="10" t="s">
        <v>33</v>
      </c>
      <c r="E117" s="10" t="s">
        <v>34</v>
      </c>
      <c r="F117" s="9" t="s">
        <v>124</v>
      </c>
      <c r="G117" s="14" t="s">
        <v>249</v>
      </c>
      <c r="H117" s="9">
        <v>1910</v>
      </c>
      <c r="I117" s="10"/>
      <c r="J117" s="10"/>
      <c r="K117" s="9">
        <v>1910</v>
      </c>
      <c r="L117" s="10" t="s">
        <v>26</v>
      </c>
      <c r="M117" s="10"/>
      <c r="N117" s="30"/>
    </row>
    <row r="118" spans="1:14" ht="34.5" customHeight="1">
      <c r="A118" s="26" t="s">
        <v>250</v>
      </c>
      <c r="B118" s="27"/>
      <c r="C118" s="26"/>
      <c r="D118" s="26"/>
      <c r="E118" s="26"/>
      <c r="F118" s="10"/>
      <c r="G118" s="28"/>
      <c r="H118" s="10"/>
      <c r="I118" s="10"/>
      <c r="J118" s="10"/>
      <c r="K118" s="31">
        <f>SUM(K119:K120)</f>
        <v>3920</v>
      </c>
      <c r="L118" s="10"/>
      <c r="M118" s="10"/>
      <c r="N118" s="30"/>
    </row>
    <row r="119" spans="1:14" s="2" customFormat="1" ht="45" customHeight="1">
      <c r="A119" s="10">
        <v>89</v>
      </c>
      <c r="B119" s="14" t="s">
        <v>251</v>
      </c>
      <c r="C119" s="9" t="s">
        <v>66</v>
      </c>
      <c r="D119" s="9" t="s">
        <v>33</v>
      </c>
      <c r="E119" s="9" t="s">
        <v>34</v>
      </c>
      <c r="F119" s="9" t="s">
        <v>24</v>
      </c>
      <c r="G119" s="14" t="s">
        <v>252</v>
      </c>
      <c r="H119" s="9">
        <v>3200</v>
      </c>
      <c r="I119" s="9"/>
      <c r="J119" s="9"/>
      <c r="K119" s="9">
        <v>3200</v>
      </c>
      <c r="L119" s="9" t="s">
        <v>26</v>
      </c>
      <c r="M119" s="9"/>
      <c r="N119" s="9"/>
    </row>
    <row r="120" spans="1:14" s="2" customFormat="1" ht="45" customHeight="1">
      <c r="A120" s="10">
        <v>90</v>
      </c>
      <c r="B120" s="14" t="s">
        <v>253</v>
      </c>
      <c r="C120" s="9" t="s">
        <v>66</v>
      </c>
      <c r="D120" s="9" t="s">
        <v>33</v>
      </c>
      <c r="E120" s="9" t="s">
        <v>34</v>
      </c>
      <c r="F120" s="9" t="s">
        <v>24</v>
      </c>
      <c r="G120" s="14" t="s">
        <v>254</v>
      </c>
      <c r="H120" s="9">
        <v>450</v>
      </c>
      <c r="I120" s="9"/>
      <c r="J120" s="9"/>
      <c r="K120" s="9">
        <v>720</v>
      </c>
      <c r="L120" s="9" t="s">
        <v>26</v>
      </c>
      <c r="M120" s="9"/>
      <c r="N120" s="9"/>
    </row>
    <row r="121" spans="1:14" ht="34.5" customHeight="1">
      <c r="A121" s="26" t="s">
        <v>255</v>
      </c>
      <c r="B121" s="27"/>
      <c r="C121" s="26"/>
      <c r="D121" s="26"/>
      <c r="E121" s="26"/>
      <c r="F121" s="10"/>
      <c r="G121" s="28"/>
      <c r="H121" s="10"/>
      <c r="I121" s="10"/>
      <c r="J121" s="10"/>
      <c r="K121" s="29">
        <f>K122+K135+K131+K129</f>
        <v>98973</v>
      </c>
      <c r="L121" s="10"/>
      <c r="M121" s="10"/>
      <c r="N121" s="30"/>
    </row>
    <row r="122" spans="1:14" ht="34.5" customHeight="1">
      <c r="A122" s="26" t="s">
        <v>256</v>
      </c>
      <c r="B122" s="27"/>
      <c r="C122" s="26"/>
      <c r="D122" s="26"/>
      <c r="E122" s="26"/>
      <c r="F122" s="10"/>
      <c r="G122" s="28"/>
      <c r="H122" s="10"/>
      <c r="I122" s="10"/>
      <c r="J122" s="10"/>
      <c r="K122" s="31">
        <f>SUM(K123:K128)</f>
        <v>74473</v>
      </c>
      <c r="L122" s="10"/>
      <c r="M122" s="10"/>
      <c r="N122" s="30"/>
    </row>
    <row r="123" spans="1:14" ht="34.5" customHeight="1">
      <c r="A123" s="10">
        <v>91</v>
      </c>
      <c r="B123" s="14" t="s">
        <v>257</v>
      </c>
      <c r="C123" s="10" t="s">
        <v>66</v>
      </c>
      <c r="D123" s="9" t="s">
        <v>33</v>
      </c>
      <c r="E123" s="10" t="s">
        <v>34</v>
      </c>
      <c r="F123" s="9" t="s">
        <v>258</v>
      </c>
      <c r="G123" s="14" t="s">
        <v>259</v>
      </c>
      <c r="H123" s="9">
        <v>18900</v>
      </c>
      <c r="I123" s="10"/>
      <c r="J123" s="10"/>
      <c r="K123" s="9">
        <v>18900</v>
      </c>
      <c r="L123" s="10" t="s">
        <v>26</v>
      </c>
      <c r="M123" s="10"/>
      <c r="N123" s="30"/>
    </row>
    <row r="124" spans="1:14" ht="34.5" customHeight="1">
      <c r="A124" s="10">
        <v>92</v>
      </c>
      <c r="B124" s="14" t="s">
        <v>260</v>
      </c>
      <c r="C124" s="10" t="s">
        <v>66</v>
      </c>
      <c r="D124" s="9" t="s">
        <v>33</v>
      </c>
      <c r="E124" s="10" t="s">
        <v>34</v>
      </c>
      <c r="F124" s="9" t="s">
        <v>24</v>
      </c>
      <c r="G124" s="14" t="s">
        <v>261</v>
      </c>
      <c r="H124" s="9">
        <v>9000</v>
      </c>
      <c r="I124" s="30"/>
      <c r="J124" s="30"/>
      <c r="K124" s="9">
        <v>9000</v>
      </c>
      <c r="L124" s="10" t="s">
        <v>26</v>
      </c>
      <c r="M124" s="10"/>
      <c r="N124" s="30"/>
    </row>
    <row r="125" spans="1:14" ht="34.5" customHeight="1">
      <c r="A125" s="10">
        <v>93</v>
      </c>
      <c r="B125" s="14" t="s">
        <v>262</v>
      </c>
      <c r="C125" s="10" t="s">
        <v>66</v>
      </c>
      <c r="D125" s="9" t="s">
        <v>33</v>
      </c>
      <c r="E125" s="10" t="s">
        <v>34</v>
      </c>
      <c r="F125" s="9" t="s">
        <v>24</v>
      </c>
      <c r="G125" s="14" t="s">
        <v>263</v>
      </c>
      <c r="H125" s="9">
        <v>16800</v>
      </c>
      <c r="I125" s="30"/>
      <c r="J125" s="30"/>
      <c r="K125" s="9">
        <v>16800</v>
      </c>
      <c r="L125" s="10" t="s">
        <v>26</v>
      </c>
      <c r="M125" s="10"/>
      <c r="N125" s="30"/>
    </row>
    <row r="126" spans="1:14" ht="34.5" customHeight="1">
      <c r="A126" s="10">
        <v>94</v>
      </c>
      <c r="B126" s="14" t="s">
        <v>264</v>
      </c>
      <c r="C126" s="10" t="s">
        <v>66</v>
      </c>
      <c r="D126" s="9" t="s">
        <v>33</v>
      </c>
      <c r="E126" s="10" t="s">
        <v>34</v>
      </c>
      <c r="F126" s="9" t="s">
        <v>24</v>
      </c>
      <c r="G126" s="14" t="s">
        <v>265</v>
      </c>
      <c r="H126" s="9">
        <v>3000</v>
      </c>
      <c r="I126" s="10"/>
      <c r="J126" s="10"/>
      <c r="K126" s="9">
        <v>3000</v>
      </c>
      <c r="L126" s="10" t="s">
        <v>26</v>
      </c>
      <c r="M126" s="10"/>
      <c r="N126" s="30"/>
    </row>
    <row r="127" spans="1:14" ht="34.5" customHeight="1">
      <c r="A127" s="10">
        <v>95</v>
      </c>
      <c r="B127" s="14" t="s">
        <v>266</v>
      </c>
      <c r="C127" s="10" t="s">
        <v>66</v>
      </c>
      <c r="D127" s="9" t="s">
        <v>33</v>
      </c>
      <c r="E127" s="10" t="s">
        <v>34</v>
      </c>
      <c r="F127" s="9" t="s">
        <v>258</v>
      </c>
      <c r="G127" s="14" t="s">
        <v>267</v>
      </c>
      <c r="H127" s="9">
        <v>14773</v>
      </c>
      <c r="I127" s="30"/>
      <c r="J127" s="30"/>
      <c r="K127" s="9">
        <v>14773</v>
      </c>
      <c r="L127" s="10" t="s">
        <v>26</v>
      </c>
      <c r="M127" s="10"/>
      <c r="N127" s="30"/>
    </row>
    <row r="128" spans="1:14" ht="58.5" customHeight="1">
      <c r="A128" s="10">
        <v>96</v>
      </c>
      <c r="B128" s="14" t="s">
        <v>268</v>
      </c>
      <c r="C128" s="10" t="s">
        <v>66</v>
      </c>
      <c r="D128" s="9" t="s">
        <v>33</v>
      </c>
      <c r="E128" s="10" t="s">
        <v>34</v>
      </c>
      <c r="F128" s="9" t="s">
        <v>24</v>
      </c>
      <c r="G128" s="14" t="s">
        <v>269</v>
      </c>
      <c r="H128" s="9">
        <v>12000</v>
      </c>
      <c r="I128" s="10"/>
      <c r="J128" s="10"/>
      <c r="K128" s="9">
        <v>12000</v>
      </c>
      <c r="L128" s="10" t="s">
        <v>26</v>
      </c>
      <c r="M128" s="10"/>
      <c r="N128" s="30"/>
    </row>
    <row r="129" spans="1:14" ht="34.5" customHeight="1">
      <c r="A129" s="26" t="s">
        <v>270</v>
      </c>
      <c r="B129" s="27"/>
      <c r="C129" s="26"/>
      <c r="D129" s="26"/>
      <c r="E129" s="26"/>
      <c r="F129" s="10"/>
      <c r="G129" s="28"/>
      <c r="H129" s="10"/>
      <c r="I129" s="10"/>
      <c r="J129" s="10"/>
      <c r="K129" s="31">
        <v>6000</v>
      </c>
      <c r="L129" s="10"/>
      <c r="M129" s="10"/>
      <c r="N129" s="30"/>
    </row>
    <row r="130" spans="1:14" ht="34.5" customHeight="1">
      <c r="A130" s="10">
        <v>97</v>
      </c>
      <c r="B130" s="14" t="s">
        <v>271</v>
      </c>
      <c r="C130" s="10" t="s">
        <v>66</v>
      </c>
      <c r="D130" s="9" t="s">
        <v>33</v>
      </c>
      <c r="E130" s="10" t="s">
        <v>34</v>
      </c>
      <c r="F130" s="9" t="s">
        <v>24</v>
      </c>
      <c r="G130" s="14" t="s">
        <v>272</v>
      </c>
      <c r="H130" s="9">
        <v>6000</v>
      </c>
      <c r="I130" s="10"/>
      <c r="J130" s="10"/>
      <c r="K130" s="9">
        <v>6000</v>
      </c>
      <c r="L130" s="10"/>
      <c r="M130" s="10"/>
      <c r="N130" s="30"/>
    </row>
    <row r="131" spans="1:14" ht="34.5" customHeight="1">
      <c r="A131" s="26" t="s">
        <v>273</v>
      </c>
      <c r="B131" s="27"/>
      <c r="C131" s="26"/>
      <c r="D131" s="26"/>
      <c r="E131" s="26"/>
      <c r="F131" s="10"/>
      <c r="G131" s="28"/>
      <c r="H131" s="10"/>
      <c r="I131" s="10"/>
      <c r="J131" s="10"/>
      <c r="K131" s="31">
        <f>SUM(K132:K134)</f>
        <v>7500</v>
      </c>
      <c r="L131" s="10"/>
      <c r="M131" s="10"/>
      <c r="N131" s="30"/>
    </row>
    <row r="132" spans="1:14" ht="34.5" customHeight="1">
      <c r="A132" s="10">
        <v>98</v>
      </c>
      <c r="B132" s="14" t="s">
        <v>274</v>
      </c>
      <c r="C132" s="10" t="s">
        <v>66</v>
      </c>
      <c r="D132" s="10" t="s">
        <v>33</v>
      </c>
      <c r="E132" s="10" t="s">
        <v>34</v>
      </c>
      <c r="F132" s="9" t="s">
        <v>24</v>
      </c>
      <c r="G132" s="14" t="s">
        <v>275</v>
      </c>
      <c r="H132" s="9">
        <v>2500</v>
      </c>
      <c r="I132" s="10"/>
      <c r="J132" s="10"/>
      <c r="K132" s="9">
        <v>2500</v>
      </c>
      <c r="L132" s="10" t="s">
        <v>26</v>
      </c>
      <c r="M132" s="10"/>
      <c r="N132" s="30"/>
    </row>
    <row r="133" spans="1:14" ht="34.5" customHeight="1">
      <c r="A133" s="10">
        <v>99</v>
      </c>
      <c r="B133" s="14" t="s">
        <v>276</v>
      </c>
      <c r="C133" s="10" t="s">
        <v>66</v>
      </c>
      <c r="D133" s="10" t="s">
        <v>33</v>
      </c>
      <c r="E133" s="10" t="s">
        <v>34</v>
      </c>
      <c r="F133" s="9" t="s">
        <v>258</v>
      </c>
      <c r="G133" s="14" t="s">
        <v>277</v>
      </c>
      <c r="H133" s="9">
        <v>3000</v>
      </c>
      <c r="I133" s="10"/>
      <c r="J133" s="10"/>
      <c r="K133" s="9">
        <v>3000</v>
      </c>
      <c r="L133" s="10" t="s">
        <v>26</v>
      </c>
      <c r="M133" s="10"/>
      <c r="N133" s="30"/>
    </row>
    <row r="134" spans="1:14" ht="34.5" customHeight="1">
      <c r="A134" s="10">
        <v>100</v>
      </c>
      <c r="B134" s="14" t="s">
        <v>278</v>
      </c>
      <c r="C134" s="10" t="s">
        <v>66</v>
      </c>
      <c r="D134" s="10" t="s">
        <v>33</v>
      </c>
      <c r="E134" s="10" t="s">
        <v>34</v>
      </c>
      <c r="F134" s="9" t="s">
        <v>258</v>
      </c>
      <c r="G134" s="14" t="s">
        <v>279</v>
      </c>
      <c r="H134" s="9">
        <v>2000</v>
      </c>
      <c r="I134" s="10"/>
      <c r="J134" s="10"/>
      <c r="K134" s="9">
        <v>2000</v>
      </c>
      <c r="L134" s="10" t="s">
        <v>26</v>
      </c>
      <c r="M134" s="10"/>
      <c r="N134" s="30"/>
    </row>
    <row r="135" spans="1:14" ht="34.5" customHeight="1">
      <c r="A135" s="26" t="s">
        <v>280</v>
      </c>
      <c r="B135" s="27"/>
      <c r="C135" s="26"/>
      <c r="D135" s="26"/>
      <c r="E135" s="26"/>
      <c r="F135" s="10"/>
      <c r="G135" s="28"/>
      <c r="H135" s="10"/>
      <c r="I135" s="10"/>
      <c r="J135" s="10"/>
      <c r="K135" s="31">
        <f>SUM(K136:K138)</f>
        <v>11000</v>
      </c>
      <c r="L135" s="10"/>
      <c r="M135" s="10"/>
      <c r="N135" s="30"/>
    </row>
    <row r="136" spans="1:14" ht="84" customHeight="1">
      <c r="A136" s="10">
        <v>101</v>
      </c>
      <c r="B136" s="14" t="s">
        <v>281</v>
      </c>
      <c r="C136" s="10" t="s">
        <v>66</v>
      </c>
      <c r="D136" s="10" t="s">
        <v>33</v>
      </c>
      <c r="E136" s="10" t="s">
        <v>34</v>
      </c>
      <c r="F136" s="9" t="s">
        <v>24</v>
      </c>
      <c r="G136" s="14" t="s">
        <v>282</v>
      </c>
      <c r="H136" s="9">
        <v>1000</v>
      </c>
      <c r="I136" s="10"/>
      <c r="J136" s="10"/>
      <c r="K136" s="9">
        <v>1000</v>
      </c>
      <c r="L136" s="10" t="s">
        <v>26</v>
      </c>
      <c r="M136" s="10"/>
      <c r="N136" s="30"/>
    </row>
    <row r="137" spans="1:14" ht="34.5" customHeight="1">
      <c r="A137" s="10">
        <v>102</v>
      </c>
      <c r="B137" s="14" t="s">
        <v>283</v>
      </c>
      <c r="C137" s="10" t="s">
        <v>66</v>
      </c>
      <c r="D137" s="10" t="s">
        <v>33</v>
      </c>
      <c r="E137" s="10" t="s">
        <v>34</v>
      </c>
      <c r="F137" s="9" t="s">
        <v>258</v>
      </c>
      <c r="G137" s="14" t="s">
        <v>284</v>
      </c>
      <c r="H137" s="9">
        <v>5000</v>
      </c>
      <c r="I137" s="10"/>
      <c r="J137" s="10"/>
      <c r="K137" s="9">
        <v>5000</v>
      </c>
      <c r="L137" s="10" t="s">
        <v>26</v>
      </c>
      <c r="M137" s="10"/>
      <c r="N137" s="30"/>
    </row>
    <row r="138" spans="1:14" ht="34.5" customHeight="1">
      <c r="A138" s="10">
        <v>103</v>
      </c>
      <c r="B138" s="14" t="s">
        <v>285</v>
      </c>
      <c r="C138" s="10" t="s">
        <v>66</v>
      </c>
      <c r="D138" s="10" t="s">
        <v>33</v>
      </c>
      <c r="E138" s="10" t="s">
        <v>34</v>
      </c>
      <c r="F138" s="9" t="s">
        <v>258</v>
      </c>
      <c r="G138" s="14" t="s">
        <v>286</v>
      </c>
      <c r="H138" s="9">
        <v>5000</v>
      </c>
      <c r="I138" s="10"/>
      <c r="J138" s="10"/>
      <c r="K138" s="9">
        <v>5000</v>
      </c>
      <c r="L138" s="10" t="s">
        <v>26</v>
      </c>
      <c r="M138" s="10"/>
      <c r="N138" s="30"/>
    </row>
    <row r="139" spans="1:14" ht="34.5" customHeight="1">
      <c r="A139" s="26" t="s">
        <v>287</v>
      </c>
      <c r="B139" s="27"/>
      <c r="C139" s="26"/>
      <c r="D139" s="26"/>
      <c r="E139" s="26"/>
      <c r="F139" s="10"/>
      <c r="G139" s="28"/>
      <c r="H139" s="10"/>
      <c r="I139" s="10"/>
      <c r="J139" s="10"/>
      <c r="K139" s="29">
        <f>K140</f>
        <v>126550</v>
      </c>
      <c r="L139" s="10"/>
      <c r="M139" s="10"/>
      <c r="N139" s="30"/>
    </row>
    <row r="140" spans="1:14" ht="34.5" customHeight="1">
      <c r="A140" s="26" t="s">
        <v>288</v>
      </c>
      <c r="B140" s="27"/>
      <c r="C140" s="26"/>
      <c r="D140" s="26"/>
      <c r="E140" s="26"/>
      <c r="F140" s="10"/>
      <c r="G140" s="28"/>
      <c r="H140" s="10"/>
      <c r="I140" s="10"/>
      <c r="J140" s="10"/>
      <c r="K140" s="31">
        <f>SUM(K141:K144)</f>
        <v>126550</v>
      </c>
      <c r="L140" s="10"/>
      <c r="M140" s="10"/>
      <c r="N140" s="30"/>
    </row>
    <row r="141" spans="1:14" ht="34.5" customHeight="1">
      <c r="A141" s="10">
        <v>104</v>
      </c>
      <c r="B141" s="14" t="s">
        <v>289</v>
      </c>
      <c r="C141" s="10" t="s">
        <v>66</v>
      </c>
      <c r="D141" s="9" t="s">
        <v>115</v>
      </c>
      <c r="E141" s="10" t="s">
        <v>34</v>
      </c>
      <c r="F141" s="9" t="s">
        <v>24</v>
      </c>
      <c r="G141" s="14" t="s">
        <v>290</v>
      </c>
      <c r="H141" s="9">
        <v>1200</v>
      </c>
      <c r="I141" s="10"/>
      <c r="J141" s="10"/>
      <c r="K141" s="9">
        <v>8800</v>
      </c>
      <c r="L141" s="10" t="s">
        <v>26</v>
      </c>
      <c r="M141" s="10"/>
      <c r="N141" s="30"/>
    </row>
    <row r="142" spans="1:14" ht="34.5" customHeight="1">
      <c r="A142" s="10">
        <v>105</v>
      </c>
      <c r="B142" s="14" t="s">
        <v>291</v>
      </c>
      <c r="C142" s="10" t="s">
        <v>66</v>
      </c>
      <c r="D142" s="9" t="s">
        <v>33</v>
      </c>
      <c r="E142" s="10" t="s">
        <v>34</v>
      </c>
      <c r="F142" s="9" t="s">
        <v>24</v>
      </c>
      <c r="G142" s="14" t="s">
        <v>292</v>
      </c>
      <c r="H142" s="9">
        <v>60000</v>
      </c>
      <c r="I142" s="10"/>
      <c r="J142" s="10"/>
      <c r="K142" s="9">
        <v>60000</v>
      </c>
      <c r="L142" s="10" t="s">
        <v>26</v>
      </c>
      <c r="M142" s="10"/>
      <c r="N142" s="30"/>
    </row>
    <row r="143" spans="1:14" ht="34.5" customHeight="1">
      <c r="A143" s="10">
        <v>106</v>
      </c>
      <c r="B143" s="14" t="s">
        <v>293</v>
      </c>
      <c r="C143" s="10" t="s">
        <v>66</v>
      </c>
      <c r="D143" s="9" t="s">
        <v>33</v>
      </c>
      <c r="E143" s="10" t="s">
        <v>34</v>
      </c>
      <c r="F143" s="9" t="s">
        <v>24</v>
      </c>
      <c r="G143" s="14" t="s">
        <v>294</v>
      </c>
      <c r="H143" s="9">
        <v>750</v>
      </c>
      <c r="I143" s="10"/>
      <c r="J143" s="10"/>
      <c r="K143" s="9">
        <v>750</v>
      </c>
      <c r="L143" s="10" t="s">
        <v>26</v>
      </c>
      <c r="M143" s="10"/>
      <c r="N143" s="30"/>
    </row>
    <row r="144" spans="1:14" ht="34.5" customHeight="1">
      <c r="A144" s="10">
        <v>107</v>
      </c>
      <c r="B144" s="14" t="s">
        <v>295</v>
      </c>
      <c r="C144" s="10" t="s">
        <v>66</v>
      </c>
      <c r="D144" s="9" t="s">
        <v>33</v>
      </c>
      <c r="E144" s="10" t="s">
        <v>34</v>
      </c>
      <c r="F144" s="9" t="s">
        <v>40</v>
      </c>
      <c r="G144" s="14" t="s">
        <v>296</v>
      </c>
      <c r="H144" s="9">
        <v>57000</v>
      </c>
      <c r="I144" s="10"/>
      <c r="J144" s="10"/>
      <c r="K144" s="9">
        <v>57000</v>
      </c>
      <c r="L144" s="10" t="s">
        <v>26</v>
      </c>
      <c r="M144" s="10"/>
      <c r="N144" s="30"/>
    </row>
    <row r="145" spans="1:14" ht="34.5" customHeight="1">
      <c r="A145" s="26" t="s">
        <v>297</v>
      </c>
      <c r="B145" s="27"/>
      <c r="C145" s="26"/>
      <c r="D145" s="26"/>
      <c r="E145" s="26"/>
      <c r="F145" s="10"/>
      <c r="G145" s="28"/>
      <c r="H145" s="10"/>
      <c r="I145" s="10"/>
      <c r="J145" s="10"/>
      <c r="K145" s="29">
        <f>K147+K149+K150+K157</f>
        <v>7548</v>
      </c>
      <c r="L145" s="10"/>
      <c r="M145" s="10"/>
      <c r="N145" s="30"/>
    </row>
    <row r="146" spans="1:14" ht="34.5" customHeight="1">
      <c r="A146" s="26" t="s">
        <v>298</v>
      </c>
      <c r="B146" s="27"/>
      <c r="C146" s="26"/>
      <c r="D146" s="26"/>
      <c r="E146" s="26"/>
      <c r="F146" s="10"/>
      <c r="G146" s="28"/>
      <c r="H146" s="10"/>
      <c r="I146" s="10"/>
      <c r="J146" s="10"/>
      <c r="K146" s="10"/>
      <c r="L146" s="10"/>
      <c r="M146" s="10"/>
      <c r="N146" s="30"/>
    </row>
    <row r="147" spans="1:14" ht="34.5" customHeight="1">
      <c r="A147" s="10">
        <v>108</v>
      </c>
      <c r="B147" s="28" t="s">
        <v>299</v>
      </c>
      <c r="C147" s="10" t="s">
        <v>66</v>
      </c>
      <c r="D147" s="10" t="s">
        <v>33</v>
      </c>
      <c r="E147" s="10" t="s">
        <v>34</v>
      </c>
      <c r="F147" s="9" t="s">
        <v>40</v>
      </c>
      <c r="G147" s="55" t="s">
        <v>300</v>
      </c>
      <c r="H147" s="10">
        <v>817</v>
      </c>
      <c r="I147" s="10"/>
      <c r="J147" s="10"/>
      <c r="K147" s="10">
        <v>817</v>
      </c>
      <c r="L147" s="10" t="s">
        <v>26</v>
      </c>
      <c r="M147" s="10"/>
      <c r="N147" s="30"/>
    </row>
    <row r="148" spans="1:14" ht="34.5" customHeight="1">
      <c r="A148" s="26" t="s">
        <v>301</v>
      </c>
      <c r="B148" s="27"/>
      <c r="C148" s="26"/>
      <c r="D148" s="26"/>
      <c r="E148" s="26"/>
      <c r="F148" s="10"/>
      <c r="G148" s="28"/>
      <c r="H148" s="10"/>
      <c r="I148" s="10"/>
      <c r="J148" s="10"/>
      <c r="K148" s="10"/>
      <c r="L148" s="10"/>
      <c r="M148" s="10"/>
      <c r="N148" s="30"/>
    </row>
    <row r="149" spans="1:14" ht="34.5" customHeight="1">
      <c r="A149" s="10">
        <v>109</v>
      </c>
      <c r="B149" s="14" t="s">
        <v>302</v>
      </c>
      <c r="C149" s="10" t="s">
        <v>66</v>
      </c>
      <c r="D149" s="10" t="s">
        <v>303</v>
      </c>
      <c r="E149" s="10" t="s">
        <v>34</v>
      </c>
      <c r="F149" s="10"/>
      <c r="G149" s="28" t="s">
        <v>304</v>
      </c>
      <c r="H149" s="10">
        <v>256</v>
      </c>
      <c r="I149" s="10"/>
      <c r="J149" s="10"/>
      <c r="K149" s="10">
        <v>256</v>
      </c>
      <c r="L149" s="10" t="s">
        <v>26</v>
      </c>
      <c r="M149" s="10"/>
      <c r="N149" s="30"/>
    </row>
    <row r="150" spans="1:14" ht="34.5" customHeight="1">
      <c r="A150" s="26" t="s">
        <v>305</v>
      </c>
      <c r="B150" s="27"/>
      <c r="C150" s="26"/>
      <c r="D150" s="26"/>
      <c r="E150" s="26"/>
      <c r="F150" s="10"/>
      <c r="G150" s="28"/>
      <c r="H150" s="10"/>
      <c r="I150" s="10"/>
      <c r="J150" s="10"/>
      <c r="K150" s="31">
        <f>SUM(K151:K155)</f>
        <v>6427</v>
      </c>
      <c r="L150" s="10"/>
      <c r="M150" s="10"/>
      <c r="N150" s="30"/>
    </row>
    <row r="151" spans="1:14" ht="34.5" customHeight="1">
      <c r="A151" s="10">
        <v>110</v>
      </c>
      <c r="B151" s="14" t="s">
        <v>306</v>
      </c>
      <c r="C151" s="10" t="s">
        <v>66</v>
      </c>
      <c r="D151" s="9" t="s">
        <v>115</v>
      </c>
      <c r="E151" s="10" t="s">
        <v>34</v>
      </c>
      <c r="F151" s="9" t="s">
        <v>213</v>
      </c>
      <c r="G151" s="14" t="s">
        <v>307</v>
      </c>
      <c r="H151" s="9">
        <v>673</v>
      </c>
      <c r="I151" s="10"/>
      <c r="J151" s="10"/>
      <c r="K151" s="9">
        <v>673</v>
      </c>
      <c r="L151" s="10" t="s">
        <v>26</v>
      </c>
      <c r="M151" s="10"/>
      <c r="N151" s="30"/>
    </row>
    <row r="152" spans="1:14" ht="34.5" customHeight="1">
      <c r="A152" s="10">
        <v>111</v>
      </c>
      <c r="B152" s="14" t="s">
        <v>308</v>
      </c>
      <c r="C152" s="10" t="s">
        <v>66</v>
      </c>
      <c r="D152" s="9" t="s">
        <v>115</v>
      </c>
      <c r="E152" s="10" t="s">
        <v>34</v>
      </c>
      <c r="F152" s="9" t="s">
        <v>213</v>
      </c>
      <c r="G152" s="14" t="s">
        <v>309</v>
      </c>
      <c r="H152" s="9">
        <v>2281</v>
      </c>
      <c r="I152" s="10"/>
      <c r="J152" s="10"/>
      <c r="K152" s="9">
        <v>2281</v>
      </c>
      <c r="L152" s="10" t="s">
        <v>26</v>
      </c>
      <c r="M152" s="10"/>
      <c r="N152" s="30"/>
    </row>
    <row r="153" spans="1:14" ht="34.5" customHeight="1">
      <c r="A153" s="10">
        <v>112</v>
      </c>
      <c r="B153" s="14" t="s">
        <v>310</v>
      </c>
      <c r="C153" s="10" t="s">
        <v>66</v>
      </c>
      <c r="D153" s="9" t="s">
        <v>115</v>
      </c>
      <c r="E153" s="10" t="s">
        <v>34</v>
      </c>
      <c r="F153" s="9" t="s">
        <v>213</v>
      </c>
      <c r="G153" s="14" t="s">
        <v>311</v>
      </c>
      <c r="H153" s="9">
        <v>1200</v>
      </c>
      <c r="I153" s="10"/>
      <c r="J153" s="10"/>
      <c r="K153" s="9">
        <v>1200</v>
      </c>
      <c r="L153" s="10" t="s">
        <v>26</v>
      </c>
      <c r="M153" s="10"/>
      <c r="N153" s="30"/>
    </row>
    <row r="154" spans="1:14" s="2" customFormat="1" ht="34.5" customHeight="1">
      <c r="A154" s="10">
        <v>113</v>
      </c>
      <c r="B154" s="13" t="s">
        <v>312</v>
      </c>
      <c r="C154" s="10" t="s">
        <v>66</v>
      </c>
      <c r="D154" s="9" t="s">
        <v>33</v>
      </c>
      <c r="E154" s="10" t="s">
        <v>34</v>
      </c>
      <c r="F154" s="9" t="s">
        <v>40</v>
      </c>
      <c r="G154" s="14" t="s">
        <v>313</v>
      </c>
      <c r="H154" s="9">
        <v>2000</v>
      </c>
      <c r="I154" s="10"/>
      <c r="J154" s="10"/>
      <c r="K154" s="9">
        <v>2000</v>
      </c>
      <c r="L154" s="10" t="s">
        <v>26</v>
      </c>
      <c r="M154" s="10"/>
      <c r="N154" s="10"/>
    </row>
    <row r="155" spans="1:14" ht="34.5" customHeight="1">
      <c r="A155" s="10">
        <v>114</v>
      </c>
      <c r="B155" s="14" t="s">
        <v>314</v>
      </c>
      <c r="C155" s="10" t="s">
        <v>66</v>
      </c>
      <c r="D155" s="9" t="s">
        <v>115</v>
      </c>
      <c r="E155" s="10" t="s">
        <v>34</v>
      </c>
      <c r="F155" s="9">
        <v>2017</v>
      </c>
      <c r="G155" s="14" t="s">
        <v>315</v>
      </c>
      <c r="H155" s="9">
        <v>273</v>
      </c>
      <c r="I155" s="10"/>
      <c r="J155" s="10"/>
      <c r="K155" s="9">
        <v>273</v>
      </c>
      <c r="L155" s="10" t="s">
        <v>26</v>
      </c>
      <c r="M155" s="10"/>
      <c r="N155" s="30"/>
    </row>
    <row r="156" spans="1:14" ht="34.5" customHeight="1">
      <c r="A156" s="26" t="s">
        <v>316</v>
      </c>
      <c r="B156" s="27"/>
      <c r="C156" s="26"/>
      <c r="D156" s="26"/>
      <c r="E156" s="26"/>
      <c r="F156" s="10"/>
      <c r="G156" s="28"/>
      <c r="H156" s="10"/>
      <c r="I156" s="10"/>
      <c r="J156" s="10"/>
      <c r="K156" s="20"/>
      <c r="L156" s="10"/>
      <c r="M156" s="10"/>
      <c r="N156" s="30"/>
    </row>
    <row r="157" spans="1:14" ht="34.5" customHeight="1">
      <c r="A157" s="10">
        <v>115</v>
      </c>
      <c r="B157" s="14" t="s">
        <v>317</v>
      </c>
      <c r="C157" s="10" t="s">
        <v>66</v>
      </c>
      <c r="D157" s="9" t="s">
        <v>115</v>
      </c>
      <c r="E157" s="10" t="s">
        <v>34</v>
      </c>
      <c r="F157" s="9">
        <v>2017</v>
      </c>
      <c r="G157" s="14" t="s">
        <v>318</v>
      </c>
      <c r="H157" s="9">
        <v>48</v>
      </c>
      <c r="I157" s="10"/>
      <c r="J157" s="10"/>
      <c r="K157" s="9">
        <v>48</v>
      </c>
      <c r="L157" s="10" t="s">
        <v>26</v>
      </c>
      <c r="M157" s="10"/>
      <c r="N157" s="30"/>
    </row>
    <row r="158" spans="1:14" ht="34.5" customHeight="1">
      <c r="A158" s="26" t="s">
        <v>319</v>
      </c>
      <c r="B158" s="27"/>
      <c r="C158" s="26"/>
      <c r="D158" s="26"/>
      <c r="E158" s="26"/>
      <c r="F158" s="10"/>
      <c r="G158" s="28"/>
      <c r="H158" s="10"/>
      <c r="I158" s="10"/>
      <c r="J158" s="10"/>
      <c r="K158" s="29">
        <f>K159+K174+K198+K201</f>
        <v>2046215.6099999999</v>
      </c>
      <c r="L158" s="10"/>
      <c r="M158" s="10"/>
      <c r="N158" s="30"/>
    </row>
    <row r="159" spans="1:14" ht="34.5" customHeight="1">
      <c r="A159" s="26" t="s">
        <v>320</v>
      </c>
      <c r="B159" s="27"/>
      <c r="C159" s="26"/>
      <c r="D159" s="26"/>
      <c r="E159" s="26"/>
      <c r="F159" s="10"/>
      <c r="G159" s="28"/>
      <c r="H159" s="10"/>
      <c r="I159" s="10"/>
      <c r="J159" s="10"/>
      <c r="K159" s="31">
        <f>K160+K169+K172</f>
        <v>1462840</v>
      </c>
      <c r="L159" s="10"/>
      <c r="M159" s="10"/>
      <c r="N159" s="30"/>
    </row>
    <row r="160" spans="1:14" ht="34.5" customHeight="1">
      <c r="A160" s="26" t="s">
        <v>321</v>
      </c>
      <c r="B160" s="27"/>
      <c r="C160" s="26"/>
      <c r="D160" s="26"/>
      <c r="E160" s="26"/>
      <c r="F160" s="10"/>
      <c r="G160" s="28"/>
      <c r="H160" s="10"/>
      <c r="I160" s="10"/>
      <c r="J160" s="10"/>
      <c r="K160" s="31">
        <f>SUM(K161:K168)</f>
        <v>761510</v>
      </c>
      <c r="L160" s="10"/>
      <c r="M160" s="10"/>
      <c r="N160" s="30"/>
    </row>
    <row r="161" spans="1:14" ht="34.5" customHeight="1">
      <c r="A161" s="10">
        <v>116</v>
      </c>
      <c r="B161" s="14" t="s">
        <v>322</v>
      </c>
      <c r="C161" s="10" t="s">
        <v>66</v>
      </c>
      <c r="D161" s="10" t="s">
        <v>33</v>
      </c>
      <c r="E161" s="10" t="s">
        <v>34</v>
      </c>
      <c r="F161" s="9" t="s">
        <v>323</v>
      </c>
      <c r="G161" s="14" t="s">
        <v>324</v>
      </c>
      <c r="H161" s="9">
        <v>460000</v>
      </c>
      <c r="I161" s="10"/>
      <c r="J161" s="10"/>
      <c r="K161" s="9">
        <v>460000</v>
      </c>
      <c r="L161" s="10" t="s">
        <v>26</v>
      </c>
      <c r="M161" s="10"/>
      <c r="N161" s="30"/>
    </row>
    <row r="162" spans="1:14" ht="34.5" customHeight="1">
      <c r="A162" s="10">
        <v>117</v>
      </c>
      <c r="B162" s="14" t="s">
        <v>325</v>
      </c>
      <c r="C162" s="10" t="s">
        <v>66</v>
      </c>
      <c r="D162" s="10" t="s">
        <v>115</v>
      </c>
      <c r="E162" s="10" t="s">
        <v>34</v>
      </c>
      <c r="F162" s="9" t="s">
        <v>326</v>
      </c>
      <c r="G162" s="14" t="s">
        <v>327</v>
      </c>
      <c r="H162" s="9">
        <v>40000</v>
      </c>
      <c r="I162" s="10"/>
      <c r="J162" s="10"/>
      <c r="K162" s="9">
        <v>40000</v>
      </c>
      <c r="L162" s="10" t="s">
        <v>26</v>
      </c>
      <c r="M162" s="10"/>
      <c r="N162" s="30"/>
    </row>
    <row r="163" spans="1:14" ht="34.5" customHeight="1">
      <c r="A163" s="10">
        <v>118</v>
      </c>
      <c r="B163" s="14" t="s">
        <v>328</v>
      </c>
      <c r="C163" s="10" t="s">
        <v>66</v>
      </c>
      <c r="D163" s="10" t="s">
        <v>115</v>
      </c>
      <c r="E163" s="10" t="s">
        <v>34</v>
      </c>
      <c r="F163" s="9" t="s">
        <v>326</v>
      </c>
      <c r="G163" s="14" t="s">
        <v>329</v>
      </c>
      <c r="H163" s="9">
        <v>9000</v>
      </c>
      <c r="I163" s="10"/>
      <c r="J163" s="10"/>
      <c r="K163" s="9">
        <v>9000</v>
      </c>
      <c r="L163" s="10" t="s">
        <v>26</v>
      </c>
      <c r="M163" s="10"/>
      <c r="N163" s="30"/>
    </row>
    <row r="164" spans="1:14" ht="34.5" customHeight="1">
      <c r="A164" s="10">
        <v>119</v>
      </c>
      <c r="B164" s="14" t="s">
        <v>330</v>
      </c>
      <c r="C164" s="10" t="s">
        <v>66</v>
      </c>
      <c r="D164" s="10" t="s">
        <v>115</v>
      </c>
      <c r="E164" s="10" t="s">
        <v>34</v>
      </c>
      <c r="F164" s="9" t="s">
        <v>40</v>
      </c>
      <c r="G164" s="14" t="s">
        <v>331</v>
      </c>
      <c r="H164" s="9">
        <v>15000</v>
      </c>
      <c r="I164" s="10"/>
      <c r="J164" s="10"/>
      <c r="K164" s="9">
        <v>15000</v>
      </c>
      <c r="L164" s="10" t="s">
        <v>26</v>
      </c>
      <c r="M164" s="10"/>
      <c r="N164" s="30"/>
    </row>
    <row r="165" spans="1:14" ht="37.5" customHeight="1">
      <c r="A165" s="10">
        <v>120</v>
      </c>
      <c r="B165" s="14" t="s">
        <v>332</v>
      </c>
      <c r="C165" s="10" t="s">
        <v>66</v>
      </c>
      <c r="D165" s="10" t="s">
        <v>115</v>
      </c>
      <c r="E165" s="10" t="s">
        <v>34</v>
      </c>
      <c r="F165" s="9">
        <v>2018</v>
      </c>
      <c r="G165" s="14" t="s">
        <v>333</v>
      </c>
      <c r="H165" s="10">
        <v>36400</v>
      </c>
      <c r="I165" s="10"/>
      <c r="J165" s="10"/>
      <c r="K165" s="10">
        <v>36400</v>
      </c>
      <c r="L165" s="10" t="s">
        <v>26</v>
      </c>
      <c r="M165" s="10"/>
      <c r="N165" s="30"/>
    </row>
    <row r="166" spans="1:14" ht="34.5" customHeight="1">
      <c r="A166" s="10">
        <v>121</v>
      </c>
      <c r="B166" s="14" t="s">
        <v>334</v>
      </c>
      <c r="C166" s="10" t="s">
        <v>66</v>
      </c>
      <c r="D166" s="10" t="s">
        <v>115</v>
      </c>
      <c r="E166" s="10" t="s">
        <v>34</v>
      </c>
      <c r="F166" s="9" t="s">
        <v>24</v>
      </c>
      <c r="G166" s="14" t="s">
        <v>335</v>
      </c>
      <c r="H166" s="10">
        <v>32010</v>
      </c>
      <c r="I166" s="10"/>
      <c r="J166" s="10"/>
      <c r="K166" s="10">
        <v>32010</v>
      </c>
      <c r="L166" s="10" t="s">
        <v>26</v>
      </c>
      <c r="M166" s="10"/>
      <c r="N166" s="30"/>
    </row>
    <row r="167" spans="1:14" ht="66" customHeight="1">
      <c r="A167" s="10">
        <v>122</v>
      </c>
      <c r="B167" s="14" t="s">
        <v>336</v>
      </c>
      <c r="C167" s="10" t="s">
        <v>66</v>
      </c>
      <c r="D167" s="10" t="s">
        <v>115</v>
      </c>
      <c r="E167" s="10" t="s">
        <v>34</v>
      </c>
      <c r="F167" s="9" t="s">
        <v>24</v>
      </c>
      <c r="G167" s="14" t="s">
        <v>337</v>
      </c>
      <c r="H167" s="9">
        <v>159100</v>
      </c>
      <c r="I167" s="10"/>
      <c r="J167" s="10"/>
      <c r="K167" s="9">
        <v>159100</v>
      </c>
      <c r="L167" s="10" t="s">
        <v>26</v>
      </c>
      <c r="M167" s="10"/>
      <c r="N167" s="30"/>
    </row>
    <row r="168" spans="1:14" s="16" customFormat="1" ht="39" customHeight="1">
      <c r="A168" s="35">
        <v>123</v>
      </c>
      <c r="B168" s="36" t="s">
        <v>338</v>
      </c>
      <c r="C168" s="35" t="s">
        <v>66</v>
      </c>
      <c r="D168" s="35" t="s">
        <v>115</v>
      </c>
      <c r="E168" s="35" t="s">
        <v>34</v>
      </c>
      <c r="F168" s="37">
        <v>2018</v>
      </c>
      <c r="G168" s="36" t="s">
        <v>407</v>
      </c>
      <c r="H168" s="37">
        <v>10000</v>
      </c>
      <c r="I168" s="35"/>
      <c r="J168" s="35"/>
      <c r="K168" s="37">
        <v>10000</v>
      </c>
      <c r="L168" s="35" t="s">
        <v>26</v>
      </c>
      <c r="M168" s="35"/>
      <c r="N168" s="38"/>
    </row>
    <row r="169" spans="1:14" ht="34.5" customHeight="1">
      <c r="A169" s="26" t="s">
        <v>339</v>
      </c>
      <c r="B169" s="27"/>
      <c r="C169" s="26"/>
      <c r="D169" s="26"/>
      <c r="E169" s="26"/>
      <c r="F169" s="10"/>
      <c r="G169" s="28"/>
      <c r="H169" s="10"/>
      <c r="I169" s="10"/>
      <c r="J169" s="10"/>
      <c r="K169" s="56">
        <f>SUM(K170:K171)</f>
        <v>656000</v>
      </c>
      <c r="L169" s="10"/>
      <c r="M169" s="10"/>
      <c r="N169" s="30"/>
    </row>
    <row r="170" spans="1:14" ht="34.5" customHeight="1">
      <c r="A170" s="10">
        <v>124</v>
      </c>
      <c r="B170" s="14" t="s">
        <v>340</v>
      </c>
      <c r="C170" s="10" t="s">
        <v>66</v>
      </c>
      <c r="D170" s="10" t="s">
        <v>33</v>
      </c>
      <c r="E170" s="10" t="s">
        <v>34</v>
      </c>
      <c r="F170" s="9" t="s">
        <v>204</v>
      </c>
      <c r="G170" s="14" t="s">
        <v>341</v>
      </c>
      <c r="H170" s="9">
        <v>206000</v>
      </c>
      <c r="I170" s="10"/>
      <c r="J170" s="10"/>
      <c r="K170" s="9">
        <v>206000</v>
      </c>
      <c r="L170" s="10" t="s">
        <v>26</v>
      </c>
      <c r="M170" s="10"/>
      <c r="N170" s="30"/>
    </row>
    <row r="171" spans="1:14" ht="34.5" customHeight="1">
      <c r="A171" s="10">
        <v>125</v>
      </c>
      <c r="B171" s="14" t="s">
        <v>342</v>
      </c>
      <c r="C171" s="10" t="s">
        <v>66</v>
      </c>
      <c r="D171" s="10" t="s">
        <v>33</v>
      </c>
      <c r="E171" s="10" t="s">
        <v>34</v>
      </c>
      <c r="F171" s="9" t="s">
        <v>204</v>
      </c>
      <c r="G171" s="14" t="s">
        <v>343</v>
      </c>
      <c r="H171" s="9">
        <v>450000</v>
      </c>
      <c r="I171" s="10"/>
      <c r="J171" s="10"/>
      <c r="K171" s="9">
        <v>450000</v>
      </c>
      <c r="L171" s="10" t="s">
        <v>26</v>
      </c>
      <c r="M171" s="10"/>
      <c r="N171" s="30"/>
    </row>
    <row r="172" spans="1:14" ht="34.5" customHeight="1">
      <c r="A172" s="26" t="s">
        <v>344</v>
      </c>
      <c r="B172" s="27"/>
      <c r="C172" s="26"/>
      <c r="D172" s="26"/>
      <c r="E172" s="26"/>
      <c r="F172" s="10"/>
      <c r="G172" s="28"/>
      <c r="H172" s="10"/>
      <c r="I172" s="10"/>
      <c r="J172" s="10"/>
      <c r="K172" s="56">
        <f>SUM(K173:K173)</f>
        <v>45330</v>
      </c>
      <c r="L172" s="10"/>
      <c r="M172" s="10"/>
      <c r="N172" s="30"/>
    </row>
    <row r="173" spans="1:14" ht="45.75" customHeight="1">
      <c r="A173" s="10">
        <v>126</v>
      </c>
      <c r="B173" s="14" t="s">
        <v>345</v>
      </c>
      <c r="C173" s="10" t="s">
        <v>66</v>
      </c>
      <c r="D173" s="10" t="s">
        <v>33</v>
      </c>
      <c r="E173" s="10" t="s">
        <v>34</v>
      </c>
      <c r="F173" s="9" t="s">
        <v>24</v>
      </c>
      <c r="G173" s="14" t="s">
        <v>346</v>
      </c>
      <c r="H173" s="9">
        <v>45330</v>
      </c>
      <c r="I173" s="10"/>
      <c r="J173" s="10"/>
      <c r="K173" s="9">
        <v>45330</v>
      </c>
      <c r="L173" s="10" t="s">
        <v>26</v>
      </c>
      <c r="M173" s="10"/>
      <c r="N173" s="30"/>
    </row>
    <row r="174" spans="1:14" ht="34.5" customHeight="1">
      <c r="A174" s="26" t="s">
        <v>347</v>
      </c>
      <c r="B174" s="27"/>
      <c r="C174" s="26"/>
      <c r="D174" s="26"/>
      <c r="E174" s="26"/>
      <c r="F174" s="10"/>
      <c r="G174" s="28"/>
      <c r="H174" s="10"/>
      <c r="I174" s="10"/>
      <c r="J174" s="10"/>
      <c r="K174" s="56">
        <f>K175+K182+K189</f>
        <v>546412.61</v>
      </c>
      <c r="L174" s="10"/>
      <c r="M174" s="10"/>
      <c r="N174" s="30"/>
    </row>
    <row r="175" spans="1:14" ht="34.5" customHeight="1">
      <c r="A175" s="26" t="s">
        <v>348</v>
      </c>
      <c r="B175" s="27"/>
      <c r="C175" s="26"/>
      <c r="D175" s="26"/>
      <c r="E175" s="26"/>
      <c r="F175" s="10"/>
      <c r="G175" s="28"/>
      <c r="H175" s="10"/>
      <c r="I175" s="10"/>
      <c r="J175" s="10"/>
      <c r="K175" s="56">
        <f>SUM(K176:K181)</f>
        <v>364643</v>
      </c>
      <c r="L175" s="10"/>
      <c r="M175" s="10"/>
      <c r="N175" s="30"/>
    </row>
    <row r="176" spans="1:14" ht="34.5" customHeight="1">
      <c r="A176" s="10">
        <v>127</v>
      </c>
      <c r="B176" s="14" t="s">
        <v>349</v>
      </c>
      <c r="C176" s="9" t="s">
        <v>350</v>
      </c>
      <c r="D176" s="10" t="s">
        <v>33</v>
      </c>
      <c r="E176" s="10" t="s">
        <v>23</v>
      </c>
      <c r="F176" s="9" t="s">
        <v>24</v>
      </c>
      <c r="G176" s="14" t="s">
        <v>351</v>
      </c>
      <c r="H176" s="9">
        <v>5520</v>
      </c>
      <c r="I176" s="10"/>
      <c r="J176" s="10"/>
      <c r="K176" s="9">
        <v>5520</v>
      </c>
      <c r="L176" s="10" t="s">
        <v>26</v>
      </c>
      <c r="M176" s="10"/>
      <c r="N176" s="30"/>
    </row>
    <row r="177" spans="1:14" ht="58.5" customHeight="1">
      <c r="A177" s="10">
        <v>128</v>
      </c>
      <c r="B177" s="14" t="s">
        <v>352</v>
      </c>
      <c r="C177" s="9" t="s">
        <v>350</v>
      </c>
      <c r="D177" s="10" t="s">
        <v>22</v>
      </c>
      <c r="E177" s="10" t="s">
        <v>23</v>
      </c>
      <c r="F177" s="9" t="s">
        <v>353</v>
      </c>
      <c r="G177" s="14" t="s">
        <v>354</v>
      </c>
      <c r="H177" s="9">
        <v>52123</v>
      </c>
      <c r="I177" s="10">
        <v>5488</v>
      </c>
      <c r="J177" s="10"/>
      <c r="K177" s="9">
        <v>52123</v>
      </c>
      <c r="L177" s="10" t="s">
        <v>26</v>
      </c>
      <c r="M177" s="10"/>
      <c r="N177" s="30"/>
    </row>
    <row r="178" spans="1:14" ht="34.5" customHeight="1">
      <c r="A178" s="10">
        <v>129</v>
      </c>
      <c r="B178" s="14" t="s">
        <v>355</v>
      </c>
      <c r="C178" s="10" t="s">
        <v>66</v>
      </c>
      <c r="D178" s="10" t="s">
        <v>33</v>
      </c>
      <c r="E178" s="10" t="s">
        <v>34</v>
      </c>
      <c r="F178" s="9" t="s">
        <v>24</v>
      </c>
      <c r="G178" s="14" t="s">
        <v>356</v>
      </c>
      <c r="H178" s="9">
        <v>2600</v>
      </c>
      <c r="I178" s="10"/>
      <c r="J178" s="10"/>
      <c r="K178" s="9">
        <v>2600</v>
      </c>
      <c r="L178" s="10" t="s">
        <v>26</v>
      </c>
      <c r="M178" s="10"/>
      <c r="N178" s="30"/>
    </row>
    <row r="179" spans="1:14" ht="34.5" customHeight="1">
      <c r="A179" s="10">
        <v>130</v>
      </c>
      <c r="B179" s="14" t="s">
        <v>357</v>
      </c>
      <c r="C179" s="10" t="s">
        <v>66</v>
      </c>
      <c r="D179" s="10" t="s">
        <v>33</v>
      </c>
      <c r="E179" s="10" t="s">
        <v>34</v>
      </c>
      <c r="F179" s="9" t="s">
        <v>24</v>
      </c>
      <c r="G179" s="14" t="s">
        <v>358</v>
      </c>
      <c r="H179" s="9">
        <v>1400</v>
      </c>
      <c r="I179" s="10"/>
      <c r="J179" s="10"/>
      <c r="K179" s="9">
        <v>1400</v>
      </c>
      <c r="L179" s="10" t="s">
        <v>26</v>
      </c>
      <c r="M179" s="10"/>
      <c r="N179" s="30"/>
    </row>
    <row r="180" spans="1:14" ht="34.5" customHeight="1">
      <c r="A180" s="10">
        <v>131</v>
      </c>
      <c r="B180" s="14" t="s">
        <v>359</v>
      </c>
      <c r="C180" s="10" t="s">
        <v>66</v>
      </c>
      <c r="D180" s="10" t="s">
        <v>33</v>
      </c>
      <c r="E180" s="10" t="s">
        <v>34</v>
      </c>
      <c r="F180" s="9" t="s">
        <v>24</v>
      </c>
      <c r="G180" s="14" t="s">
        <v>360</v>
      </c>
      <c r="H180" s="9">
        <v>3000</v>
      </c>
      <c r="I180" s="10"/>
      <c r="J180" s="10"/>
      <c r="K180" s="9">
        <v>3000</v>
      </c>
      <c r="L180" s="10" t="s">
        <v>26</v>
      </c>
      <c r="M180" s="10"/>
      <c r="N180" s="30"/>
    </row>
    <row r="181" spans="1:14" ht="34.5" customHeight="1">
      <c r="A181" s="10">
        <v>132</v>
      </c>
      <c r="B181" s="14" t="s">
        <v>361</v>
      </c>
      <c r="C181" s="10" t="s">
        <v>66</v>
      </c>
      <c r="D181" s="9" t="s">
        <v>33</v>
      </c>
      <c r="E181" s="10" t="s">
        <v>34</v>
      </c>
      <c r="F181" s="9" t="s">
        <v>24</v>
      </c>
      <c r="G181" s="14" t="s">
        <v>362</v>
      </c>
      <c r="H181" s="9">
        <v>300000</v>
      </c>
      <c r="I181" s="10"/>
      <c r="J181" s="10"/>
      <c r="K181" s="9">
        <v>300000</v>
      </c>
      <c r="L181" s="10" t="s">
        <v>26</v>
      </c>
      <c r="M181" s="10"/>
      <c r="N181" s="30"/>
    </row>
    <row r="182" spans="1:14" ht="34.5" customHeight="1">
      <c r="A182" s="26" t="s">
        <v>363</v>
      </c>
      <c r="B182" s="27"/>
      <c r="C182" s="26"/>
      <c r="D182" s="26"/>
      <c r="E182" s="26"/>
      <c r="F182" s="10"/>
      <c r="G182" s="28"/>
      <c r="H182" s="10"/>
      <c r="I182" s="10"/>
      <c r="J182" s="10"/>
      <c r="K182" s="56">
        <f>SUM(K183:K188)</f>
        <v>118851.61</v>
      </c>
      <c r="L182" s="10"/>
      <c r="M182" s="10"/>
      <c r="N182" s="30"/>
    </row>
    <row r="183" spans="1:14" ht="34.5" customHeight="1">
      <c r="A183" s="10">
        <v>133</v>
      </c>
      <c r="B183" s="14" t="s">
        <v>364</v>
      </c>
      <c r="C183" s="10" t="s">
        <v>66</v>
      </c>
      <c r="D183" s="9" t="s">
        <v>33</v>
      </c>
      <c r="E183" s="10" t="s">
        <v>34</v>
      </c>
      <c r="F183" s="9" t="s">
        <v>24</v>
      </c>
      <c r="G183" s="14" t="s">
        <v>365</v>
      </c>
      <c r="H183" s="9">
        <v>12000</v>
      </c>
      <c r="I183" s="10"/>
      <c r="J183" s="10"/>
      <c r="K183" s="9">
        <v>12000</v>
      </c>
      <c r="L183" s="10" t="s">
        <v>26</v>
      </c>
      <c r="M183" s="10"/>
      <c r="N183" s="30"/>
    </row>
    <row r="184" spans="1:14" ht="276.75" customHeight="1">
      <c r="A184" s="10">
        <v>134</v>
      </c>
      <c r="B184" s="14" t="s">
        <v>366</v>
      </c>
      <c r="C184" s="10" t="s">
        <v>66</v>
      </c>
      <c r="D184" s="9" t="s">
        <v>33</v>
      </c>
      <c r="E184" s="10" t="s">
        <v>34</v>
      </c>
      <c r="F184" s="9" t="s">
        <v>258</v>
      </c>
      <c r="G184" s="14" t="s">
        <v>367</v>
      </c>
      <c r="H184" s="9">
        <v>61951.61</v>
      </c>
      <c r="I184" s="10"/>
      <c r="J184" s="10"/>
      <c r="K184" s="9">
        <v>61951.61</v>
      </c>
      <c r="L184" s="10" t="s">
        <v>26</v>
      </c>
      <c r="M184" s="10"/>
      <c r="N184" s="30"/>
    </row>
    <row r="185" spans="1:14" ht="34.5" customHeight="1">
      <c r="A185" s="10">
        <v>135</v>
      </c>
      <c r="B185" s="14" t="s">
        <v>368</v>
      </c>
      <c r="C185" s="10" t="s">
        <v>66</v>
      </c>
      <c r="D185" s="9" t="s">
        <v>33</v>
      </c>
      <c r="E185" s="10" t="s">
        <v>34</v>
      </c>
      <c r="F185" s="9" t="s">
        <v>24</v>
      </c>
      <c r="G185" s="14" t="s">
        <v>369</v>
      </c>
      <c r="H185" s="9">
        <v>16000</v>
      </c>
      <c r="I185" s="10"/>
      <c r="J185" s="10"/>
      <c r="K185" s="9">
        <v>16000</v>
      </c>
      <c r="L185" s="10" t="s">
        <v>26</v>
      </c>
      <c r="M185" s="10"/>
      <c r="N185" s="30"/>
    </row>
    <row r="186" spans="1:14" ht="34.5" customHeight="1">
      <c r="A186" s="10">
        <v>136</v>
      </c>
      <c r="B186" s="14" t="s">
        <v>370</v>
      </c>
      <c r="C186" s="10" t="s">
        <v>66</v>
      </c>
      <c r="D186" s="9" t="s">
        <v>33</v>
      </c>
      <c r="E186" s="10" t="s">
        <v>34</v>
      </c>
      <c r="F186" s="9" t="s">
        <v>40</v>
      </c>
      <c r="G186" s="14" t="s">
        <v>371</v>
      </c>
      <c r="H186" s="9">
        <v>8000</v>
      </c>
      <c r="I186" s="10"/>
      <c r="J186" s="10"/>
      <c r="K186" s="9">
        <v>8000</v>
      </c>
      <c r="L186" s="10" t="s">
        <v>26</v>
      </c>
      <c r="M186" s="10"/>
      <c r="N186" s="30"/>
    </row>
    <row r="187" spans="1:14" ht="34.5" customHeight="1">
      <c r="A187" s="10">
        <v>137</v>
      </c>
      <c r="B187" s="14" t="s">
        <v>372</v>
      </c>
      <c r="C187" s="10" t="s">
        <v>66</v>
      </c>
      <c r="D187" s="9" t="s">
        <v>33</v>
      </c>
      <c r="E187" s="10" t="s">
        <v>34</v>
      </c>
      <c r="F187" s="9" t="s">
        <v>24</v>
      </c>
      <c r="G187" s="14" t="s">
        <v>373</v>
      </c>
      <c r="H187" s="9">
        <v>13400</v>
      </c>
      <c r="I187" s="10"/>
      <c r="J187" s="10"/>
      <c r="K187" s="9">
        <v>13400</v>
      </c>
      <c r="L187" s="10" t="s">
        <v>26</v>
      </c>
      <c r="M187" s="10"/>
      <c r="N187" s="30"/>
    </row>
    <row r="188" spans="1:14" ht="34.5" customHeight="1">
      <c r="A188" s="10">
        <v>138</v>
      </c>
      <c r="B188" s="14" t="s">
        <v>374</v>
      </c>
      <c r="C188" s="10" t="s">
        <v>66</v>
      </c>
      <c r="D188" s="9" t="s">
        <v>33</v>
      </c>
      <c r="E188" s="10" t="s">
        <v>34</v>
      </c>
      <c r="F188" s="9" t="s">
        <v>24</v>
      </c>
      <c r="G188" s="14" t="s">
        <v>375</v>
      </c>
      <c r="H188" s="9">
        <v>7500</v>
      </c>
      <c r="I188" s="10"/>
      <c r="J188" s="10"/>
      <c r="K188" s="9">
        <v>7500</v>
      </c>
      <c r="L188" s="10" t="s">
        <v>26</v>
      </c>
      <c r="M188" s="10"/>
      <c r="N188" s="30"/>
    </row>
    <row r="189" spans="1:14" ht="34.5" customHeight="1">
      <c r="A189" s="26" t="s">
        <v>376</v>
      </c>
      <c r="B189" s="27"/>
      <c r="C189" s="26"/>
      <c r="D189" s="26"/>
      <c r="E189" s="26"/>
      <c r="F189" s="10"/>
      <c r="G189" s="28"/>
      <c r="H189" s="10"/>
      <c r="I189" s="10"/>
      <c r="J189" s="10"/>
      <c r="K189" s="56">
        <f>SUM(K190:K197)</f>
        <v>62918</v>
      </c>
      <c r="L189" s="10"/>
      <c r="M189" s="10"/>
      <c r="N189" s="30"/>
    </row>
    <row r="190" spans="1:14" ht="51" customHeight="1">
      <c r="A190" s="10">
        <v>139</v>
      </c>
      <c r="B190" s="14" t="s">
        <v>377</v>
      </c>
      <c r="C190" s="10" t="s">
        <v>66</v>
      </c>
      <c r="D190" s="9" t="s">
        <v>33</v>
      </c>
      <c r="E190" s="10" t="s">
        <v>34</v>
      </c>
      <c r="F190" s="9" t="s">
        <v>24</v>
      </c>
      <c r="G190" s="14" t="s">
        <v>378</v>
      </c>
      <c r="H190" s="9">
        <v>9000</v>
      </c>
      <c r="I190" s="10"/>
      <c r="J190" s="10"/>
      <c r="K190" s="9">
        <v>9000</v>
      </c>
      <c r="L190" s="10" t="s">
        <v>26</v>
      </c>
      <c r="M190" s="10"/>
      <c r="N190" s="30"/>
    </row>
    <row r="191" spans="1:14" ht="34.5" customHeight="1">
      <c r="A191" s="10">
        <v>140</v>
      </c>
      <c r="B191" s="14" t="s">
        <v>379</v>
      </c>
      <c r="C191" s="10" t="s">
        <v>66</v>
      </c>
      <c r="D191" s="9" t="s">
        <v>33</v>
      </c>
      <c r="E191" s="10" t="s">
        <v>34</v>
      </c>
      <c r="F191" s="9" t="s">
        <v>24</v>
      </c>
      <c r="G191" s="14" t="s">
        <v>380</v>
      </c>
      <c r="H191" s="9">
        <v>4500</v>
      </c>
      <c r="I191" s="10"/>
      <c r="J191" s="10"/>
      <c r="K191" s="9">
        <v>4500</v>
      </c>
      <c r="L191" s="10" t="s">
        <v>26</v>
      </c>
      <c r="M191" s="10"/>
      <c r="N191" s="30"/>
    </row>
    <row r="192" spans="1:14" ht="34.5" customHeight="1">
      <c r="A192" s="10">
        <v>141</v>
      </c>
      <c r="B192" s="14" t="s">
        <v>381</v>
      </c>
      <c r="C192" s="10" t="s">
        <v>66</v>
      </c>
      <c r="D192" s="9" t="s">
        <v>33</v>
      </c>
      <c r="E192" s="10" t="s">
        <v>34</v>
      </c>
      <c r="F192" s="9" t="s">
        <v>24</v>
      </c>
      <c r="G192" s="14" t="s">
        <v>382</v>
      </c>
      <c r="H192" s="9">
        <v>4027</v>
      </c>
      <c r="I192" s="10"/>
      <c r="J192" s="10"/>
      <c r="K192" s="9">
        <v>4027</v>
      </c>
      <c r="L192" s="10" t="s">
        <v>26</v>
      </c>
      <c r="M192" s="10"/>
      <c r="N192" s="30"/>
    </row>
    <row r="193" spans="1:14" ht="34.5" customHeight="1">
      <c r="A193" s="10">
        <v>142</v>
      </c>
      <c r="B193" s="14" t="s">
        <v>383</v>
      </c>
      <c r="C193" s="10" t="s">
        <v>66</v>
      </c>
      <c r="D193" s="9" t="s">
        <v>115</v>
      </c>
      <c r="E193" s="10" t="s">
        <v>34</v>
      </c>
      <c r="F193" s="9" t="s">
        <v>24</v>
      </c>
      <c r="G193" s="14" t="s">
        <v>384</v>
      </c>
      <c r="H193" s="9">
        <v>5000</v>
      </c>
      <c r="I193" s="10"/>
      <c r="J193" s="10"/>
      <c r="K193" s="9">
        <v>5000</v>
      </c>
      <c r="L193" s="10" t="s">
        <v>26</v>
      </c>
      <c r="M193" s="10"/>
      <c r="N193" s="30"/>
    </row>
    <row r="194" spans="1:14" ht="34.5" customHeight="1">
      <c r="A194" s="10">
        <v>143</v>
      </c>
      <c r="B194" s="14" t="s">
        <v>385</v>
      </c>
      <c r="C194" s="10" t="s">
        <v>66</v>
      </c>
      <c r="D194" s="9" t="s">
        <v>33</v>
      </c>
      <c r="E194" s="10" t="s">
        <v>34</v>
      </c>
      <c r="F194" s="9" t="s">
        <v>258</v>
      </c>
      <c r="G194" s="14" t="s">
        <v>386</v>
      </c>
      <c r="H194" s="9">
        <v>14200</v>
      </c>
      <c r="I194" s="10"/>
      <c r="J194" s="10"/>
      <c r="K194" s="9">
        <v>14200</v>
      </c>
      <c r="L194" s="10" t="s">
        <v>26</v>
      </c>
      <c r="M194" s="10"/>
      <c r="N194" s="30"/>
    </row>
    <row r="195" spans="1:14" ht="34.5" customHeight="1">
      <c r="A195" s="10">
        <v>144</v>
      </c>
      <c r="B195" s="14" t="s">
        <v>387</v>
      </c>
      <c r="C195" s="10" t="s">
        <v>66</v>
      </c>
      <c r="D195" s="9" t="s">
        <v>115</v>
      </c>
      <c r="E195" s="10" t="s">
        <v>34</v>
      </c>
      <c r="F195" s="9" t="s">
        <v>24</v>
      </c>
      <c r="G195" s="14" t="s">
        <v>388</v>
      </c>
      <c r="H195" s="9">
        <v>6000</v>
      </c>
      <c r="I195" s="10"/>
      <c r="J195" s="10"/>
      <c r="K195" s="9">
        <v>6000</v>
      </c>
      <c r="L195" s="10" t="s">
        <v>26</v>
      </c>
      <c r="M195" s="10"/>
      <c r="N195" s="30"/>
    </row>
    <row r="196" spans="1:14" ht="34.5" customHeight="1">
      <c r="A196" s="10">
        <v>145</v>
      </c>
      <c r="B196" s="14" t="s">
        <v>389</v>
      </c>
      <c r="C196" s="10" t="s">
        <v>66</v>
      </c>
      <c r="D196" s="9" t="s">
        <v>22</v>
      </c>
      <c r="E196" s="10" t="s">
        <v>34</v>
      </c>
      <c r="F196" s="9" t="s">
        <v>134</v>
      </c>
      <c r="G196" s="14" t="s">
        <v>390</v>
      </c>
      <c r="H196" s="9">
        <v>2191</v>
      </c>
      <c r="I196" s="10">
        <v>100</v>
      </c>
      <c r="J196" s="10"/>
      <c r="K196" s="9">
        <v>2191</v>
      </c>
      <c r="L196" s="10" t="s">
        <v>26</v>
      </c>
      <c r="M196" s="10"/>
      <c r="N196" s="30"/>
    </row>
    <row r="197" spans="1:14" ht="34.5" customHeight="1">
      <c r="A197" s="10">
        <v>146</v>
      </c>
      <c r="B197" s="14" t="s">
        <v>391</v>
      </c>
      <c r="C197" s="10" t="s">
        <v>66</v>
      </c>
      <c r="D197" s="9" t="s">
        <v>33</v>
      </c>
      <c r="E197" s="10" t="s">
        <v>34</v>
      </c>
      <c r="F197" s="9" t="s">
        <v>24</v>
      </c>
      <c r="G197" s="14" t="s">
        <v>392</v>
      </c>
      <c r="H197" s="9">
        <v>18000</v>
      </c>
      <c r="I197" s="10"/>
      <c r="J197" s="10"/>
      <c r="K197" s="9">
        <v>18000</v>
      </c>
      <c r="L197" s="10" t="s">
        <v>26</v>
      </c>
      <c r="M197" s="10"/>
      <c r="N197" s="30"/>
    </row>
    <row r="198" spans="1:14" ht="34.5" customHeight="1">
      <c r="A198" s="26" t="s">
        <v>393</v>
      </c>
      <c r="B198" s="27"/>
      <c r="C198" s="26"/>
      <c r="D198" s="26"/>
      <c r="E198" s="26"/>
      <c r="F198" s="10"/>
      <c r="G198" s="28"/>
      <c r="H198" s="10"/>
      <c r="I198" s="10"/>
      <c r="J198" s="10"/>
      <c r="K198" s="56">
        <f>SUM(K199:K200)</f>
        <v>22500</v>
      </c>
      <c r="L198" s="10"/>
      <c r="M198" s="10"/>
      <c r="N198" s="30"/>
    </row>
    <row r="199" spans="1:14" ht="66" customHeight="1">
      <c r="A199" s="10">
        <v>147</v>
      </c>
      <c r="B199" s="14" t="s">
        <v>394</v>
      </c>
      <c r="C199" s="10" t="s">
        <v>66</v>
      </c>
      <c r="D199" s="9" t="s">
        <v>33</v>
      </c>
      <c r="E199" s="10" t="s">
        <v>34</v>
      </c>
      <c r="F199" s="9" t="s">
        <v>40</v>
      </c>
      <c r="G199" s="14" t="s">
        <v>395</v>
      </c>
      <c r="H199" s="9">
        <v>500</v>
      </c>
      <c r="I199" s="10"/>
      <c r="J199" s="10"/>
      <c r="K199" s="9">
        <v>500</v>
      </c>
      <c r="L199" s="10" t="s">
        <v>26</v>
      </c>
      <c r="M199" s="10"/>
      <c r="N199" s="30"/>
    </row>
    <row r="200" spans="1:14" ht="183.75" customHeight="1">
      <c r="A200" s="10">
        <v>148</v>
      </c>
      <c r="B200" s="14" t="s">
        <v>396</v>
      </c>
      <c r="C200" s="10" t="s">
        <v>397</v>
      </c>
      <c r="D200" s="9" t="s">
        <v>33</v>
      </c>
      <c r="E200" s="10" t="s">
        <v>34</v>
      </c>
      <c r="F200" s="9" t="s">
        <v>35</v>
      </c>
      <c r="G200" s="14" t="s">
        <v>398</v>
      </c>
      <c r="H200" s="9">
        <v>22000</v>
      </c>
      <c r="I200" s="10"/>
      <c r="J200" s="10"/>
      <c r="K200" s="9">
        <v>22000</v>
      </c>
      <c r="L200" s="10" t="s">
        <v>26</v>
      </c>
      <c r="M200" s="10"/>
      <c r="N200" s="30"/>
    </row>
    <row r="201" spans="1:14" ht="34.5" customHeight="1">
      <c r="A201" s="26" t="s">
        <v>399</v>
      </c>
      <c r="B201" s="27"/>
      <c r="C201" s="26"/>
      <c r="D201" s="26"/>
      <c r="E201" s="26"/>
      <c r="F201" s="10"/>
      <c r="G201" s="28"/>
      <c r="H201" s="10"/>
      <c r="I201" s="10"/>
      <c r="J201" s="10"/>
      <c r="K201" s="56">
        <f>SUM(K202:K203)</f>
        <v>14463</v>
      </c>
      <c r="L201" s="10"/>
      <c r="M201" s="10"/>
      <c r="N201" s="30"/>
    </row>
    <row r="202" spans="1:14" ht="34.5" customHeight="1">
      <c r="A202" s="10">
        <v>149</v>
      </c>
      <c r="B202" s="14" t="s">
        <v>400</v>
      </c>
      <c r="C202" s="10" t="s">
        <v>66</v>
      </c>
      <c r="D202" s="9" t="s">
        <v>33</v>
      </c>
      <c r="E202" s="10" t="s">
        <v>34</v>
      </c>
      <c r="F202" s="9" t="s">
        <v>24</v>
      </c>
      <c r="G202" s="14" t="s">
        <v>401</v>
      </c>
      <c r="H202" s="9">
        <v>7263</v>
      </c>
      <c r="I202" s="10"/>
      <c r="J202" s="10"/>
      <c r="K202" s="9">
        <v>7263</v>
      </c>
      <c r="L202" s="10" t="s">
        <v>26</v>
      </c>
      <c r="M202" s="10"/>
      <c r="N202" s="30"/>
    </row>
    <row r="203" spans="1:14" ht="34.5" customHeight="1">
      <c r="A203" s="10">
        <v>150</v>
      </c>
      <c r="B203" s="14" t="s">
        <v>402</v>
      </c>
      <c r="C203" s="10" t="s">
        <v>66</v>
      </c>
      <c r="D203" s="9" t="s">
        <v>33</v>
      </c>
      <c r="E203" s="10" t="s">
        <v>34</v>
      </c>
      <c r="F203" s="9" t="s">
        <v>24</v>
      </c>
      <c r="G203" s="14" t="s">
        <v>403</v>
      </c>
      <c r="H203" s="9">
        <v>7200</v>
      </c>
      <c r="I203" s="10"/>
      <c r="J203" s="10"/>
      <c r="K203" s="9">
        <v>7200</v>
      </c>
      <c r="L203" s="10" t="s">
        <v>26</v>
      </c>
      <c r="M203" s="10"/>
      <c r="N203" s="30"/>
    </row>
    <row r="204" spans="1:13" ht="14.25">
      <c r="A204" s="2"/>
      <c r="B204" s="11"/>
      <c r="C204" s="2"/>
      <c r="D204" s="2"/>
      <c r="E204" s="2"/>
      <c r="F204" s="2"/>
      <c r="G204" s="11"/>
      <c r="H204" s="2"/>
      <c r="I204" s="2"/>
      <c r="J204" s="2"/>
      <c r="L204" s="2"/>
      <c r="M204" s="2"/>
    </row>
    <row r="205" spans="1:13" ht="14.25">
      <c r="A205" s="2"/>
      <c r="B205" s="11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</row>
    <row r="206" spans="1:13" ht="14.25">
      <c r="A206" s="2"/>
      <c r="B206" s="11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</row>
    <row r="207" spans="1:13" ht="14.25">
      <c r="A207" s="2"/>
      <c r="B207" s="11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</row>
    <row r="208" spans="1:13" ht="14.25">
      <c r="A208" s="2"/>
      <c r="B208" s="11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</row>
    <row r="209" spans="1:13" ht="14.25">
      <c r="A209" s="2"/>
      <c r="B209" s="11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</row>
    <row r="210" spans="1:13" ht="14.25">
      <c r="A210" s="2"/>
      <c r="B210" s="11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</row>
    <row r="211" spans="1:13" ht="14.25">
      <c r="A211" s="2"/>
      <c r="B211" s="11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</row>
    <row r="212" spans="1:13" ht="14.25">
      <c r="A212" s="2"/>
      <c r="B212" s="11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</row>
    <row r="213" spans="1:13" ht="14.25">
      <c r="A213" s="2"/>
      <c r="B213" s="11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</row>
    <row r="214" spans="1:13" ht="14.25">
      <c r="A214" s="2"/>
      <c r="B214" s="11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</row>
    <row r="215" spans="1:13" ht="14.25">
      <c r="A215" s="2"/>
      <c r="B215" s="11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</row>
    <row r="216" spans="1:13" ht="14.25">
      <c r="A216" s="2"/>
      <c r="B216" s="11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</row>
    <row r="217" spans="1:13" ht="14.25">
      <c r="A217" s="2"/>
      <c r="B217" s="11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</row>
    <row r="218" spans="1:13" ht="14.25">
      <c r="A218" s="2"/>
      <c r="B218" s="11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</row>
    <row r="219" spans="1:13" ht="14.25">
      <c r="A219" s="2"/>
      <c r="B219" s="11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</row>
    <row r="220" spans="1:13" ht="14.25">
      <c r="A220" s="2"/>
      <c r="B220" s="11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</row>
    <row r="221" spans="1:13" ht="14.25">
      <c r="A221" s="2"/>
      <c r="B221" s="11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</row>
  </sheetData>
  <sheetProtection/>
  <mergeCells count="64">
    <mergeCell ref="H3:H4"/>
    <mergeCell ref="I3:I4"/>
    <mergeCell ref="A31:E31"/>
    <mergeCell ref="A44:E44"/>
    <mergeCell ref="A1:N1"/>
    <mergeCell ref="L2:N2"/>
    <mergeCell ref="K3:L3"/>
    <mergeCell ref="A5:E5"/>
    <mergeCell ref="A6:E6"/>
    <mergeCell ref="A7:E7"/>
    <mergeCell ref="F3:F4"/>
    <mergeCell ref="G3:G4"/>
    <mergeCell ref="A11:E11"/>
    <mergeCell ref="A15:E15"/>
    <mergeCell ref="A21:E21"/>
    <mergeCell ref="A22:E22"/>
    <mergeCell ref="A90:E90"/>
    <mergeCell ref="A94:E94"/>
    <mergeCell ref="A45:E45"/>
    <mergeCell ref="A53:E53"/>
    <mergeCell ref="A59:E59"/>
    <mergeCell ref="A62:E62"/>
    <mergeCell ref="A63:E63"/>
    <mergeCell ref="A68:E68"/>
    <mergeCell ref="A70:E70"/>
    <mergeCell ref="A73:E73"/>
    <mergeCell ref="A77:E77"/>
    <mergeCell ref="A78:E78"/>
    <mergeCell ref="A139:E139"/>
    <mergeCell ref="A140:E140"/>
    <mergeCell ref="A95:E95"/>
    <mergeCell ref="A99:E99"/>
    <mergeCell ref="A103:E103"/>
    <mergeCell ref="A111:E111"/>
    <mergeCell ref="A118:E118"/>
    <mergeCell ref="A121:E121"/>
    <mergeCell ref="A122:E122"/>
    <mergeCell ref="A129:E129"/>
    <mergeCell ref="A131:E131"/>
    <mergeCell ref="A135:E135"/>
    <mergeCell ref="A148:E148"/>
    <mergeCell ref="A150:E150"/>
    <mergeCell ref="A156:E156"/>
    <mergeCell ref="A158:E158"/>
    <mergeCell ref="A189:E189"/>
    <mergeCell ref="A198:E198"/>
    <mergeCell ref="A201:E201"/>
    <mergeCell ref="A3:A4"/>
    <mergeCell ref="B3:B4"/>
    <mergeCell ref="C3:C4"/>
    <mergeCell ref="D3:D4"/>
    <mergeCell ref="E3:E4"/>
    <mergeCell ref="A159:E159"/>
    <mergeCell ref="A160:E160"/>
    <mergeCell ref="J3:J4"/>
    <mergeCell ref="M3:M4"/>
    <mergeCell ref="N3:N4"/>
    <mergeCell ref="A182:E182"/>
    <mergeCell ref="A169:E169"/>
    <mergeCell ref="A172:E172"/>
    <mergeCell ref="A174:E174"/>
    <mergeCell ref="A175:E175"/>
    <mergeCell ref="A145:E145"/>
    <mergeCell ref="A146:E146"/>
  </mergeCells>
  <dataValidations count="2">
    <dataValidation type="list" allowBlank="1" showInputMessage="1" showErrorMessage="1" sqref="D142 D143">
      <formula1>"续建,新建,改扩建"</formula1>
    </dataValidation>
    <dataValidation allowBlank="1" showInputMessage="1" showErrorMessage="1" sqref="H199 K199"/>
  </dataValidations>
  <printOptions/>
  <pageMargins left="0.75" right="0.75" top="1" bottom="1" header="0.51" footer="0.51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xmb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</dc:creator>
  <cp:keywords/>
  <dc:description/>
  <cp:lastModifiedBy>微软用户</cp:lastModifiedBy>
  <cp:lastPrinted>2015-05-05T10:53:02Z</cp:lastPrinted>
  <dcterms:created xsi:type="dcterms:W3CDTF">2015-03-31T01:17:01Z</dcterms:created>
  <dcterms:modified xsi:type="dcterms:W3CDTF">2016-03-14T03:15:16Z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